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P:\G_EME_INFOESTAT\4_produtos\4_series\1_Quadros de Pessoal\2008_2018\ficheiros_finais_divulgacao\"/>
    </mc:Choice>
  </mc:AlternateContent>
  <bookViews>
    <workbookView xWindow="15" yWindow="0" windowWidth="11775" windowHeight="10365" tabRatio="812"/>
  </bookViews>
  <sheets>
    <sheet name="capa" sheetId="58" r:id="rId1"/>
    <sheet name="ficha técnica" sheetId="57" r:id="rId2"/>
    <sheet name="indice de quadros" sheetId="17" r:id="rId3"/>
    <sheet name="Introdução" sheetId="44" r:id="rId4"/>
    <sheet name="q1" sheetId="19" r:id="rId5"/>
    <sheet name="q2" sheetId="20" r:id="rId6"/>
    <sheet name="q3" sheetId="21" r:id="rId7"/>
    <sheet name="q4" sheetId="23" r:id="rId8"/>
    <sheet name="q5" sheetId="24" r:id="rId9"/>
    <sheet name="q6" sheetId="25" r:id="rId10"/>
    <sheet name="q7" sheetId="27" r:id="rId11"/>
    <sheet name="q8" sheetId="28" r:id="rId12"/>
    <sheet name="q9" sheetId="29" r:id="rId13"/>
    <sheet name="q10" sheetId="31" r:id="rId14"/>
    <sheet name="q11" sheetId="32" r:id="rId15"/>
    <sheet name="q12" sheetId="4" r:id="rId16"/>
    <sheet name="q13" sheetId="1" r:id="rId17"/>
    <sheet name="q14" sheetId="2" r:id="rId18"/>
    <sheet name="q15" sheetId="5" r:id="rId19"/>
    <sheet name="q16" sheetId="48" r:id="rId20"/>
    <sheet name="q17" sheetId="50" r:id="rId21"/>
    <sheet name="q18" sheetId="51" r:id="rId22"/>
    <sheet name="q19" sheetId="52" r:id="rId23"/>
    <sheet name="q20" sheetId="53" r:id="rId24"/>
    <sheet name="q21" sheetId="54" r:id="rId25"/>
    <sheet name="q22" sheetId="55" r:id="rId26"/>
    <sheet name="q23" sheetId="43" r:id="rId27"/>
    <sheet name="q24 " sheetId="41" r:id="rId28"/>
    <sheet name="q25" sheetId="14" r:id="rId29"/>
    <sheet name="q26" sheetId="15" r:id="rId30"/>
    <sheet name="q27" sheetId="16" r:id="rId31"/>
    <sheet name="q28" sheetId="33" r:id="rId32"/>
    <sheet name="q29" sheetId="34" r:id="rId33"/>
    <sheet name="q30" sheetId="56" r:id="rId34"/>
    <sheet name="q31" sheetId="35" r:id="rId35"/>
    <sheet name="Conceitos1" sheetId="46" r:id="rId36"/>
    <sheet name="Conceitos2" sheetId="47" r:id="rId37"/>
    <sheet name="Nomenclaturas" sheetId="45" r:id="rId38"/>
  </sheets>
  <definedNames>
    <definedName name="_xlnm.Print_Area" localSheetId="35">Conceitos1!$A$1:$J$53</definedName>
    <definedName name="_xlnm.Print_Area" localSheetId="36">Conceitos2!$A$1:$J$49</definedName>
    <definedName name="_xlnm.Print_Area" localSheetId="2">'indice de quadros'!$A$1:$A$33</definedName>
    <definedName name="_xlnm.Print_Area" localSheetId="3">Introdução!$A$1:$J$53</definedName>
    <definedName name="_xlnm.Print_Area" localSheetId="37">Nomenclaturas!$A$1:$J$53</definedName>
    <definedName name="_xlnm.Print_Area" localSheetId="4">'q1'!$A$1:$M$50</definedName>
    <definedName name="_xlnm.Print_Area" localSheetId="13">'q10'!$A$1:$M$50</definedName>
    <definedName name="_xlnm.Print_Area" localSheetId="14">'q11'!$A$1:$M$42</definedName>
    <definedName name="_xlnm.Print_Area" localSheetId="15">'q12'!$A$1:$L$24</definedName>
    <definedName name="_xlnm.Print_Area" localSheetId="16">'q13'!$A$1:$M$44</definedName>
    <definedName name="_xlnm.Print_Area" localSheetId="17">'q14'!$A$1:$M$35</definedName>
    <definedName name="_xlnm.Print_Area" localSheetId="18">'q15'!$A$1:$L$11</definedName>
    <definedName name="_xlnm.Print_Area" localSheetId="19">'q16'!$A$1:$L$31</definedName>
    <definedName name="_xlnm.Print_Area" localSheetId="20">'q17'!$A$1:$M$51</definedName>
    <definedName name="_xlnm.Print_Area" localSheetId="21">'q18'!$A$1:$M$42</definedName>
    <definedName name="_xlnm.Print_Area" localSheetId="22">'q19'!$A$1:$L$25</definedName>
    <definedName name="_xlnm.Print_Area" localSheetId="5">'q2'!$A$1:$L$18</definedName>
    <definedName name="_xlnm.Print_Area" localSheetId="23">'q20'!$A$1:$M$45</definedName>
    <definedName name="_xlnm.Print_Area" localSheetId="24">'q21'!$A$1:$M$36</definedName>
    <definedName name="_xlnm.Print_Area" localSheetId="25">'q22'!$A$1:$L$12</definedName>
    <definedName name="_xlnm.Print_Area" localSheetId="26">'q23'!$A$1:$L$31</definedName>
    <definedName name="_xlnm.Print_Area" localSheetId="27">'q24 '!$A$1:$L$24</definedName>
    <definedName name="_xlnm.Print_Area" localSheetId="28">'q25'!$A$1:$M$51</definedName>
    <definedName name="_xlnm.Print_Area" localSheetId="29">'q26'!$A$1:$M$42</definedName>
    <definedName name="_xlnm.Print_Area" localSheetId="30">'q27'!$A$1:$L$25</definedName>
    <definedName name="_xlnm.Print_Area" localSheetId="31">'q28'!$A$1:$M$45</definedName>
    <definedName name="_xlnm.Print_Area" localSheetId="32">'q29'!$A$1:$M$36</definedName>
    <definedName name="_xlnm.Print_Area" localSheetId="6">'q3'!$A$1:$L$24</definedName>
    <definedName name="_xlnm.Print_Area" localSheetId="33">'q30'!$A$1:$N$37</definedName>
    <definedName name="_xlnm.Print_Area" localSheetId="34">'q31'!$A$1:$L$12</definedName>
    <definedName name="_xlnm.Print_Area" localSheetId="7">'q4'!$A$1:$M$50</definedName>
    <definedName name="_xlnm.Print_Area" localSheetId="8">'q5'!$A$1:$L$18</definedName>
    <definedName name="_xlnm.Print_Area" localSheetId="9">'q6'!$A$1:$L$24</definedName>
    <definedName name="_xlnm.Print_Area" localSheetId="10">'q7'!$A$1:$M$50</definedName>
    <definedName name="_xlnm.Print_Area" localSheetId="11">'q8'!$A$1:$L$18</definedName>
    <definedName name="_xlnm.Print_Area" localSheetId="12">'q9'!$A$1:$L$24</definedName>
  </definedNames>
  <calcPr calcId="162913"/>
</workbook>
</file>

<file path=xl/calcChain.xml><?xml version="1.0" encoding="utf-8"?>
<calcChain xmlns="http://schemas.openxmlformats.org/spreadsheetml/2006/main">
  <c r="K18" i="41" l="1"/>
  <c r="L18" i="41"/>
  <c r="AA5" i="43"/>
  <c r="AB5" i="43"/>
  <c r="Y18" i="48"/>
  <c r="Z5" i="48" l="1"/>
  <c r="L26" i="48"/>
  <c r="L24" i="43"/>
  <c r="L20" i="43" l="1"/>
  <c r="Z5" i="43"/>
  <c r="L22" i="43"/>
  <c r="L27" i="43"/>
  <c r="L23" i="43"/>
  <c r="L25" i="48"/>
  <c r="L21" i="48"/>
  <c r="L20" i="48"/>
  <c r="L27" i="48"/>
  <c r="L22" i="48"/>
  <c r="L28" i="48"/>
  <c r="L23" i="48"/>
  <c r="L18" i="48"/>
  <c r="L24" i="48"/>
  <c r="L19" i="48"/>
  <c r="L26" i="43"/>
  <c r="L21" i="43"/>
  <c r="L18" i="43"/>
  <c r="L25" i="43"/>
  <c r="L28" i="43"/>
  <c r="L19" i="43"/>
  <c r="Y5" i="43"/>
  <c r="Y5" i="48"/>
  <c r="J23" i="43" l="1"/>
  <c r="J20" i="48"/>
  <c r="J20" i="43" l="1"/>
  <c r="J19" i="43"/>
  <c r="J28" i="43"/>
  <c r="J26" i="43"/>
  <c r="J24" i="43"/>
  <c r="J21" i="43"/>
  <c r="J18" i="43"/>
  <c r="J25" i="43"/>
  <c r="J27" i="43"/>
  <c r="J22" i="43"/>
  <c r="J23" i="48"/>
  <c r="J28" i="48"/>
  <c r="J19" i="48"/>
  <c r="J24" i="48"/>
  <c r="J22" i="48"/>
  <c r="J25" i="48"/>
  <c r="J26" i="48"/>
  <c r="J18" i="48"/>
  <c r="J21" i="48"/>
  <c r="J27" i="48"/>
  <c r="Y6" i="32" l="1"/>
  <c r="Y7" i="32"/>
  <c r="Y5" i="32"/>
  <c r="Y7" i="2" l="1"/>
  <c r="Y7" i="1"/>
  <c r="Y8" i="2"/>
  <c r="Y8" i="1"/>
  <c r="Y5" i="2"/>
  <c r="Y6" i="2"/>
  <c r="Y6" i="1"/>
  <c r="Y5" i="1"/>
  <c r="G21" i="48" l="1"/>
  <c r="C28" i="43"/>
  <c r="B28" i="43"/>
  <c r="C27" i="43"/>
  <c r="B27" i="43"/>
  <c r="C26" i="43"/>
  <c r="B26" i="43"/>
  <c r="C25" i="43"/>
  <c r="B25" i="43"/>
  <c r="C24" i="43"/>
  <c r="B24" i="43"/>
  <c r="C23" i="43"/>
  <c r="B23" i="43"/>
  <c r="C22" i="43"/>
  <c r="B22" i="43"/>
  <c r="C21" i="43"/>
  <c r="B21" i="43"/>
  <c r="C20" i="43"/>
  <c r="B20" i="43"/>
  <c r="C19" i="43"/>
  <c r="B19" i="43"/>
  <c r="K28" i="48"/>
  <c r="G28" i="48"/>
  <c r="F28" i="48"/>
  <c r="E28" i="48"/>
  <c r="D28" i="48"/>
  <c r="C28" i="48"/>
  <c r="B28" i="48"/>
  <c r="K27" i="48"/>
  <c r="G27" i="48"/>
  <c r="F27" i="48"/>
  <c r="E27" i="48"/>
  <c r="D27" i="48"/>
  <c r="C27" i="48"/>
  <c r="B27" i="48"/>
  <c r="K26" i="48"/>
  <c r="G26" i="48"/>
  <c r="F26" i="48"/>
  <c r="E26" i="48"/>
  <c r="D26" i="48"/>
  <c r="C26" i="48"/>
  <c r="B26" i="48"/>
  <c r="K25" i="48"/>
  <c r="G25" i="48"/>
  <c r="F25" i="48"/>
  <c r="E25" i="48"/>
  <c r="D25" i="48"/>
  <c r="C25" i="48"/>
  <c r="B25" i="48"/>
  <c r="K24" i="48"/>
  <c r="G24" i="48"/>
  <c r="F24" i="48"/>
  <c r="E24" i="48"/>
  <c r="D24" i="48"/>
  <c r="C24" i="48"/>
  <c r="B24" i="48"/>
  <c r="K23" i="48"/>
  <c r="G23" i="48"/>
  <c r="F23" i="48"/>
  <c r="E23" i="48"/>
  <c r="D23" i="48"/>
  <c r="C23" i="48"/>
  <c r="B23" i="48"/>
  <c r="K22" i="48"/>
  <c r="G22" i="48"/>
  <c r="F22" i="48"/>
  <c r="E22" i="48"/>
  <c r="D22" i="48"/>
  <c r="C22" i="48"/>
  <c r="B22" i="48"/>
  <c r="K21" i="48"/>
  <c r="F21" i="48"/>
  <c r="E21" i="48"/>
  <c r="D21" i="48"/>
  <c r="C21" i="48"/>
  <c r="B21" i="48"/>
  <c r="K20" i="48"/>
  <c r="G20" i="48"/>
  <c r="F20" i="48"/>
  <c r="E20" i="48"/>
  <c r="D20" i="48"/>
  <c r="C20" i="48"/>
  <c r="B20" i="48"/>
  <c r="K19" i="48"/>
  <c r="G19" i="48"/>
  <c r="F19" i="48"/>
  <c r="E19" i="48"/>
  <c r="D19" i="48"/>
  <c r="C19" i="48"/>
  <c r="B19" i="48"/>
  <c r="F28" i="43" l="1"/>
  <c r="F26" i="43"/>
  <c r="F24" i="43"/>
  <c r="F22" i="43"/>
  <c r="F20" i="43"/>
  <c r="F27" i="43"/>
  <c r="F25" i="43"/>
  <c r="F23" i="43"/>
  <c r="F21" i="43"/>
  <c r="F19" i="43"/>
  <c r="H28" i="43"/>
  <c r="H26" i="43"/>
  <c r="H24" i="43"/>
  <c r="H22" i="43"/>
  <c r="H20" i="43"/>
  <c r="H27" i="43"/>
  <c r="H25" i="43"/>
  <c r="H23" i="43"/>
  <c r="H21" i="43"/>
  <c r="H19" i="43"/>
  <c r="G27" i="43"/>
  <c r="G25" i="43"/>
  <c r="G23" i="43"/>
  <c r="G21" i="43"/>
  <c r="G19" i="43"/>
  <c r="G28" i="43"/>
  <c r="G26" i="43"/>
  <c r="G24" i="43"/>
  <c r="G22" i="43"/>
  <c r="G20" i="43"/>
  <c r="I27" i="43"/>
  <c r="I25" i="43"/>
  <c r="I23" i="43"/>
  <c r="I21" i="43"/>
  <c r="I19" i="43"/>
  <c r="I28" i="43"/>
  <c r="I26" i="43"/>
  <c r="I24" i="43"/>
  <c r="I22" i="43"/>
  <c r="I20" i="43"/>
  <c r="K28" i="43"/>
  <c r="K26" i="43"/>
  <c r="K24" i="43"/>
  <c r="K22" i="43"/>
  <c r="K20" i="43"/>
  <c r="K27" i="43"/>
  <c r="K25" i="43"/>
  <c r="K23" i="43"/>
  <c r="K21" i="43"/>
  <c r="K19" i="43"/>
  <c r="E27" i="43"/>
  <c r="E25" i="43"/>
  <c r="E23" i="43"/>
  <c r="E21" i="43"/>
  <c r="E19" i="43"/>
  <c r="E28" i="43"/>
  <c r="E26" i="43"/>
  <c r="E24" i="43"/>
  <c r="E22" i="43"/>
  <c r="E20" i="43"/>
  <c r="K18" i="43"/>
  <c r="D28" i="43" l="1"/>
  <c r="D26" i="43"/>
  <c r="D24" i="43"/>
  <c r="D22" i="43"/>
  <c r="D20" i="43"/>
  <c r="D27" i="43"/>
  <c r="D25" i="43"/>
  <c r="D23" i="43"/>
  <c r="D21" i="43"/>
  <c r="D19" i="43"/>
  <c r="K18" i="48"/>
  <c r="G18" i="48"/>
  <c r="F18" i="48"/>
  <c r="E18" i="48"/>
  <c r="D18" i="48"/>
  <c r="Z18" i="48" s="1"/>
  <c r="I18" i="48"/>
  <c r="I19" i="48" l="1"/>
  <c r="I20" i="48"/>
  <c r="I21" i="48"/>
  <c r="I22" i="48"/>
  <c r="I23" i="48"/>
  <c r="I24" i="48"/>
  <c r="I25" i="48"/>
  <c r="I26" i="48"/>
  <c r="I27" i="48"/>
  <c r="I28" i="48"/>
  <c r="H19" i="48"/>
  <c r="H20" i="48"/>
  <c r="H21" i="48"/>
  <c r="H22" i="48"/>
  <c r="H23" i="48"/>
  <c r="H24" i="48"/>
  <c r="H25" i="48"/>
  <c r="H26" i="48"/>
  <c r="H27" i="48"/>
  <c r="H28" i="48"/>
  <c r="H18" i="48"/>
  <c r="E18" i="43" l="1"/>
  <c r="F18" i="43"/>
  <c r="G18" i="43"/>
  <c r="D18" i="43"/>
  <c r="I18" i="43"/>
  <c r="H18" i="43"/>
</calcChain>
</file>

<file path=xl/sharedStrings.xml><?xml version="1.0" encoding="utf-8"?>
<sst xmlns="http://schemas.openxmlformats.org/spreadsheetml/2006/main" count="1258" uniqueCount="261">
  <si>
    <t xml:space="preserve">13 - Fabricação de têxteis </t>
  </si>
  <si>
    <t>CAE-Rev. 3</t>
  </si>
  <si>
    <r>
      <t>CAE-Rev. 3</t>
    </r>
    <r>
      <rPr>
        <b/>
        <vertAlign val="superscript"/>
        <sz val="8"/>
        <rFont val="Arial"/>
        <family val="2"/>
      </rPr>
      <t xml:space="preserve"> </t>
    </r>
  </si>
  <si>
    <r>
      <t xml:space="preserve"> 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</si>
  <si>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</si>
  <si>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dos trabalhadores por conta de outrem a tempo completo, que auferiram remuneração completa no período de referência. 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</si>
  <si>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</si>
  <si>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</si>
  <si>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</si>
  <si>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(2) </t>
    </r>
    <r>
      <rPr>
        <sz val="8"/>
        <rFont val="Arial"/>
        <family val="2"/>
      </rPr>
      <t xml:space="preserve">intrumentos em vigor, classificados de acordo com a sua natureza inicial.  </t>
    </r>
  </si>
  <si>
    <t>I</t>
  </si>
  <si>
    <t>ÍNDICE DE QUADROS</t>
  </si>
  <si>
    <t>Total</t>
  </si>
  <si>
    <t>Ignorado</t>
  </si>
  <si>
    <t>Continente</t>
  </si>
  <si>
    <t>Aveiro</t>
  </si>
  <si>
    <t>Beja</t>
  </si>
  <si>
    <t xml:space="preserve">Braga 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</si>
  <si>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</si>
  <si>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</si>
  <si>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</si>
  <si>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</si>
  <si>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</si>
  <si>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</si>
  <si>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</si>
  <si>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</si>
  <si>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</si>
  <si>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</si>
  <si>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</si>
  <si>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</si>
  <si>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</si>
  <si>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</si>
  <si>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</si>
  <si>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1-4 pessoas</t>
  </si>
  <si>
    <t>5-9 pessoas</t>
  </si>
  <si>
    <t>10-19 pessoas</t>
  </si>
  <si>
    <t>20-49 pessoas</t>
  </si>
  <si>
    <t>50-99 pessoas</t>
  </si>
  <si>
    <t>100-149 pessoas</t>
  </si>
  <si>
    <t>150-199 pessoas</t>
  </si>
  <si>
    <t>200-249 pessoas</t>
  </si>
  <si>
    <t>250-499 pessoas</t>
  </si>
  <si>
    <t>500-999 pessoas</t>
  </si>
  <si>
    <r>
      <t xml:space="preserve">Continente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</si>
  <si>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Total </t>
    </r>
    <r>
      <rPr>
        <sz val="8"/>
        <rFont val="Arial"/>
        <family val="2"/>
      </rPr>
      <t xml:space="preserve"> </t>
    </r>
  </si>
  <si>
    <t>Acordo de Empresa (AE)</t>
  </si>
  <si>
    <t>T</t>
  </si>
  <si>
    <t xml:space="preserve">H </t>
  </si>
  <si>
    <t xml:space="preserve">M </t>
  </si>
  <si>
    <t>Quadros superiores</t>
  </si>
  <si>
    <t>Quadros médios</t>
  </si>
  <si>
    <t>Profissionais qualificados</t>
  </si>
  <si>
    <t>Profissionais não qualificados</t>
  </si>
  <si>
    <t>Praticantes e aprendizes</t>
  </si>
  <si>
    <t>H</t>
  </si>
  <si>
    <t>M</t>
  </si>
  <si>
    <t>&lt; 18 anos</t>
  </si>
  <si>
    <t>18-24 anos</t>
  </si>
  <si>
    <t>25-29 anos</t>
  </si>
  <si>
    <t>30-34 anos</t>
  </si>
  <si>
    <t>35-39 anos</t>
  </si>
  <si>
    <t>40-44 anos</t>
  </si>
  <si>
    <t>45-49 anos</t>
  </si>
  <si>
    <t>50-54 anos</t>
  </si>
  <si>
    <t>55-59 anos</t>
  </si>
  <si>
    <t>60-64 anos</t>
  </si>
  <si>
    <t>65 e + anos</t>
  </si>
  <si>
    <t>Braga</t>
  </si>
  <si>
    <t>65 e mais anos</t>
  </si>
  <si>
    <t>Euros</t>
  </si>
  <si>
    <t>Profis. altam. qualificados</t>
  </si>
  <si>
    <t>Encar. contram. mest.e chefes</t>
  </si>
  <si>
    <t>Profis. semi-qualificados</t>
  </si>
  <si>
    <t>1 000 e + pessoas</t>
  </si>
  <si>
    <t>A</t>
  </si>
  <si>
    <t>B</t>
  </si>
  <si>
    <t>C</t>
  </si>
  <si>
    <t>D</t>
  </si>
  <si>
    <t>E</t>
  </si>
  <si>
    <t>F</t>
  </si>
  <si>
    <t>Construção</t>
  </si>
  <si>
    <t>G</t>
  </si>
  <si>
    <t>J</t>
  </si>
  <si>
    <t>K</t>
  </si>
  <si>
    <t>L</t>
  </si>
  <si>
    <t>Educação</t>
  </si>
  <si>
    <t>N</t>
  </si>
  <si>
    <t>O</t>
  </si>
  <si>
    <t>Q</t>
  </si>
  <si>
    <t>10 - Indústrias alimentares</t>
  </si>
  <si>
    <t>11 - Indústria das bebidas</t>
  </si>
  <si>
    <t>12 - Indústria do tabaco</t>
  </si>
  <si>
    <t>14 - Indústria do vestuário</t>
  </si>
  <si>
    <t>24 - Indústrias metalúrgicas de base</t>
  </si>
  <si>
    <t>Transportes e armazenagem</t>
  </si>
  <si>
    <t>P</t>
  </si>
  <si>
    <t>R</t>
  </si>
  <si>
    <t>S</t>
  </si>
  <si>
    <t>U</t>
  </si>
  <si>
    <r>
      <t xml:space="preserve"> </t>
    </r>
    <r>
      <rPr>
        <b/>
        <sz val="8"/>
        <rFont val="Arial"/>
        <family val="2"/>
      </rPr>
      <t xml:space="preserve">         (1)</t>
    </r>
    <r>
      <rPr>
        <sz val="8"/>
        <rFont val="Arial"/>
        <family val="2"/>
      </rPr>
      <t xml:space="preserve"> Instrumentos em vigor, classificados de acordo com a sua natureza inicial.  </t>
    </r>
  </si>
  <si>
    <r>
      <t xml:space="preserve">      </t>
    </r>
    <r>
      <rPr>
        <b/>
        <sz val="8"/>
        <rFont val="Arial"/>
        <family val="2"/>
      </rPr>
      <t xml:space="preserve"> 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</si>
  <si>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</si>
  <si>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t>Indústrias transformadoras</t>
  </si>
  <si>
    <t>Indústrias extrativas</t>
  </si>
  <si>
    <t>Atividades imobiliárias</t>
  </si>
  <si>
    <t>Outras atividades de serviços</t>
  </si>
  <si>
    <t xml:space="preserve">Quadro 1 - Empresas por atividade económica </t>
  </si>
  <si>
    <t>1.º decil</t>
  </si>
  <si>
    <t>2.º decil</t>
  </si>
  <si>
    <t>3.º decil</t>
  </si>
  <si>
    <t>4.º decil</t>
  </si>
  <si>
    <t>5.º decil</t>
  </si>
  <si>
    <t>6.º decil</t>
  </si>
  <si>
    <t>7.º decil</t>
  </si>
  <si>
    <t>8.º decil</t>
  </si>
  <si>
    <t>9.º decil</t>
  </si>
  <si>
    <t>10.º decil</t>
  </si>
  <si>
    <t>Homens</t>
  </si>
  <si>
    <t>Mulheres</t>
  </si>
  <si>
    <t>&lt; RMMG</t>
  </si>
  <si>
    <t xml:space="preserve"> = RMMG</t>
  </si>
  <si>
    <t>percentagem</t>
  </si>
  <si>
    <r>
      <t>Ganho mensal mediano</t>
    </r>
    <r>
      <rPr>
        <sz val="7"/>
        <rFont val="Arial"/>
        <family val="2"/>
      </rPr>
      <t xml:space="preserve"> (euros)</t>
    </r>
  </si>
  <si>
    <r>
      <t>Ganho mensal - média por decil</t>
    </r>
    <r>
      <rPr>
        <sz val="7"/>
        <rFont val="Arial"/>
        <family val="2"/>
      </rPr>
      <t xml:space="preserve"> (euros)</t>
    </r>
  </si>
  <si>
    <r>
      <t xml:space="preserve">   Incidência de baixos salários</t>
    </r>
    <r>
      <rPr>
        <sz val="7"/>
        <rFont val="Arial"/>
        <family val="2"/>
      </rPr>
      <t xml:space="preserve"> (%)</t>
    </r>
  </si>
  <si>
    <t>Trabalhadores por conta de outrem</t>
  </si>
  <si>
    <r>
      <t>Limiar de baixos salários</t>
    </r>
    <r>
      <rPr>
        <b/>
        <vertAlign val="superscript"/>
        <sz val="8"/>
        <rFont val="Arial"/>
        <family val="2"/>
      </rPr>
      <t xml:space="preserve"> (2) </t>
    </r>
    <r>
      <rPr>
        <sz val="7"/>
        <rFont val="Arial"/>
        <family val="2"/>
      </rPr>
      <t>(euros)</t>
    </r>
  </si>
  <si>
    <t>Contrato Colectivo de Trabalho (CCT)</t>
  </si>
  <si>
    <t>Acordo Colectivo de Trabalho (ACT)</t>
  </si>
  <si>
    <r>
      <t xml:space="preserve">    (1)</t>
    </r>
    <r>
      <rPr>
        <sz val="8"/>
        <rFont val="Arial"/>
        <family val="2"/>
      </rPr>
      <t xml:space="preserve"> trabalhadores por conta de outrem a tempo completo, que auferiram remuneração completa no período de referência.</t>
    </r>
  </si>
  <si>
    <r>
      <t xml:space="preserve">    (1) </t>
    </r>
    <r>
      <rPr>
        <sz val="8"/>
        <rFont val="Arial"/>
        <family val="2"/>
      </rPr>
      <t>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</si>
  <si>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 (Outubro).</t>
    </r>
  </si>
  <si>
    <r>
      <t xml:space="preserve">Nota: </t>
    </r>
    <r>
      <rPr>
        <sz val="8"/>
        <rFont val="Arial"/>
        <family val="2"/>
      </rPr>
      <t>O Total, desde 2010, inclui informação de empresas que não tinham pessoas ao serviço a 31 de outubro.</t>
    </r>
  </si>
  <si>
    <r>
      <t xml:space="preserve">      </t>
    </r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</si>
  <si>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</si>
  <si>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</si>
  <si>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(2) </t>
    </r>
    <r>
      <rPr>
        <sz val="8"/>
        <rFont val="Arial"/>
        <family val="2"/>
      </rPr>
      <t xml:space="preserve">instrumentos em vigor, classificados de acordo com a sua natureza inicial.  </t>
    </r>
  </si>
  <si>
    <t>Introdução</t>
  </si>
  <si>
    <t>Conceitos</t>
  </si>
  <si>
    <t>Nomenclaturas</t>
  </si>
  <si>
    <r>
      <t xml:space="preserve">Fonte: </t>
    </r>
    <r>
      <rPr>
        <sz val="8"/>
        <rFont val="Arial"/>
        <family val="2"/>
      </rPr>
      <t>GEP/MTSSS, Quadros de Pessoal.</t>
    </r>
  </si>
  <si>
    <r>
      <t>Fonte:</t>
    </r>
    <r>
      <rPr>
        <sz val="8"/>
        <rFont val="Arial"/>
        <family val="2"/>
      </rPr>
      <t xml:space="preserve"> GEP/MTSSS, Quadros de Pessoal.</t>
    </r>
  </si>
  <si>
    <r>
      <t xml:space="preserve">Fonte: </t>
    </r>
    <r>
      <rPr>
        <sz val="8"/>
        <rFont val="Arial"/>
        <family val="2"/>
      </rPr>
      <t>GEP/MTSSS, Quadros de Pessoal</t>
    </r>
    <r>
      <rPr>
        <b/>
        <sz val="8"/>
        <rFont val="Arial"/>
        <family val="2"/>
      </rPr>
      <t>.</t>
    </r>
  </si>
  <si>
    <t>Ativ. saúde humana e apoio social</t>
  </si>
  <si>
    <t>1000 e + pessoas</t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</si>
  <si>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considerado como sendo 2/3 da mediana do ganho mensal do Continente, neste exercício.</t>
    </r>
  </si>
  <si>
    <r>
      <t>Portaria de Cond. de Trabalho (PCT)</t>
    </r>
    <r>
      <rPr>
        <b/>
        <vertAlign val="superscript"/>
        <sz val="8"/>
        <rFont val="Arial"/>
        <family val="2"/>
      </rPr>
      <t>(2)</t>
    </r>
  </si>
  <si>
    <t>Portaria de Cond. de Trabalho (PCT)(3)</t>
  </si>
  <si>
    <r>
      <t xml:space="preserve">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anteriormente Portarias de Regulamentação do Trabalho (PRT).</t>
    </r>
  </si>
  <si>
    <r>
      <t xml:space="preserve"> </t>
    </r>
    <r>
      <rPr>
        <b/>
        <sz val="8"/>
        <rFont val="Arial"/>
        <family val="2"/>
      </rPr>
      <t xml:space="preserve">    (3) </t>
    </r>
    <r>
      <rPr>
        <sz val="8"/>
        <rFont val="Arial"/>
        <family val="2"/>
      </rPr>
      <t>anteriormente Portarias de Regulamentação do Trabalho (PRT).</t>
    </r>
  </si>
  <si>
    <r>
      <t xml:space="preserve">   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anteriormente Portarias de Regulamentação do Trabalho (PRT).</t>
    </r>
  </si>
  <si>
    <r>
      <t>Portaria de Cond. de Trabalho (PCT)</t>
    </r>
    <r>
      <rPr>
        <b/>
        <vertAlign val="superscript"/>
        <sz val="8"/>
        <rFont val="Arial"/>
        <family val="2"/>
      </rPr>
      <t>(3)</t>
    </r>
  </si>
  <si>
    <t>15 - Ind. couro e produtos do couro</t>
  </si>
  <si>
    <t>16 - Ind. madeira. e cortiça. e s. obras</t>
  </si>
  <si>
    <t>17 - Fab. pasta, papel, cartão e s. art.</t>
  </si>
  <si>
    <t>18 - Impressão e rep. sup. gravados</t>
  </si>
  <si>
    <t xml:space="preserve">19 - Fabr. coque, pr. petr. refinados </t>
  </si>
  <si>
    <t>20 - Fab. pr. quím. e fibras sint./artif.</t>
  </si>
  <si>
    <t>22 - Fabr. art. borracha e mat. plásticas</t>
  </si>
  <si>
    <t>27 - Fab. equipamento elétrico</t>
  </si>
  <si>
    <t xml:space="preserve">29 - Fab. veíc. autom., reb., s.-reb. </t>
  </si>
  <si>
    <t>31 - Fabr. mobiliário e de colchões</t>
  </si>
  <si>
    <t>32 - Outras ind. transformadoras</t>
  </si>
  <si>
    <t>25 - Fabr. pr. metál., exc. máq. e eq.</t>
  </si>
  <si>
    <t xml:space="preserve">26 - Fab. equip. inf., equip. p/ com. </t>
  </si>
  <si>
    <t xml:space="preserve">23 - Fabr.outros pr.min. n/ metálicos </t>
  </si>
  <si>
    <t>21 - Fab. pr. farm.  base e  prep. farm.</t>
  </si>
  <si>
    <t>28 - Fab. máq. e equipamentos, n.e.</t>
  </si>
  <si>
    <t>30 - Fabr. outro equip. transporte</t>
  </si>
  <si>
    <t>33 - Repar., manut. inst. máq. e equip.</t>
  </si>
  <si>
    <t>Eletr., gás, ág. quente/fria e ar frio</t>
  </si>
  <si>
    <t>Alojamento, restauração e sim.</t>
  </si>
  <si>
    <t>Ativ. financeiras e de seguros</t>
  </si>
  <si>
    <t>Ativ. artíst., espet., desp. e recr.</t>
  </si>
  <si>
    <t>Ativ. org. int. e o. inst. extra-territ.</t>
  </si>
  <si>
    <t>Ativ. Adm. e serviços de apoio</t>
  </si>
  <si>
    <t xml:space="preserve">Adm. Púb. e defesa; seg. social </t>
  </si>
  <si>
    <t xml:space="preserve">Ativ. Inform. e de comunicação </t>
  </si>
  <si>
    <t>Agr., pr. animal, caça, flor. pesca</t>
  </si>
  <si>
    <t>Capt., trat. e d. água; san., resíd.</t>
  </si>
  <si>
    <t>Com. grosso e ret.; r.v.aut./moto.</t>
  </si>
  <si>
    <t>Ativ. consultoria, cient.,téc. e sim.</t>
  </si>
  <si>
    <t>&gt;RMMG e &lt;= 599,99 €</t>
  </si>
  <si>
    <t>600,00 - 749,99  €</t>
  </si>
  <si>
    <t>750,00 - 999,99  €</t>
  </si>
  <si>
    <t>1 000,00 - 1 499,99  €</t>
  </si>
  <si>
    <t>1 500,00 - 2 499,99  €</t>
  </si>
  <si>
    <t>2 500,00 - 3 749,99  €</t>
  </si>
  <si>
    <t>3 750,00 - 4 999,99 €</t>
  </si>
  <si>
    <t>5 000,00 e +  Euros</t>
  </si>
  <si>
    <r>
      <t>Nota:</t>
    </r>
    <r>
      <rPr>
        <sz val="8"/>
        <rFont val="Arial"/>
        <family val="2"/>
      </rPr>
      <t xml:space="preserve"> O Total, desde 2010, inclui informação de empresas que não tinham pessoas ao serviço a 31 de outubro.</t>
    </r>
  </si>
  <si>
    <r>
      <t xml:space="preserve">Nota: </t>
    </r>
    <r>
      <rPr>
        <sz val="8"/>
        <rFont val="Arial"/>
        <family val="2"/>
      </rPr>
      <t>O Total,desde 2010, inclui informação de estabelecimentos que não tinham pessoas ao serviço a 31 de outubro.</t>
    </r>
  </si>
  <si>
    <t>média</t>
  </si>
  <si>
    <t>mediana</t>
  </si>
  <si>
    <t>médio</t>
  </si>
  <si>
    <t>mediano</t>
  </si>
  <si>
    <t>TCO</t>
  </si>
  <si>
    <t>Remuneração base (euros)</t>
  </si>
  <si>
    <t>Remuneração ganho (euros)</t>
  </si>
  <si>
    <r>
      <t xml:space="preserve">Remuneração </t>
    </r>
    <r>
      <rPr>
        <b/>
        <sz val="8"/>
        <color indexed="8"/>
        <rFont val="Arial"/>
        <family val="2"/>
      </rPr>
      <t>base</t>
    </r>
    <r>
      <rPr>
        <sz val="8"/>
        <color indexed="8"/>
        <rFont val="Arial"/>
        <family val="2"/>
      </rPr>
      <t xml:space="preserve"> (euros)</t>
    </r>
  </si>
  <si>
    <r>
      <t>Remuneração</t>
    </r>
    <r>
      <rPr>
        <b/>
        <sz val="8"/>
        <color indexed="8"/>
        <rFont val="Arial"/>
        <family val="2"/>
      </rPr>
      <t xml:space="preserve"> ganho</t>
    </r>
    <r>
      <rPr>
        <sz val="8"/>
        <color indexed="8"/>
        <rFont val="Arial"/>
        <family val="2"/>
      </rPr>
      <t xml:space="preserve"> (euros)</t>
    </r>
  </si>
  <si>
    <t>&lt;1.º ciclo do ensino básico</t>
  </si>
  <si>
    <t>Ensino superior</t>
  </si>
  <si>
    <t>Ensino básico</t>
  </si>
  <si>
    <t>Ensino secundário</t>
  </si>
  <si>
    <t>Quadro 2 - Empresas por dimensão</t>
  </si>
  <si>
    <r>
      <t>Quadro 3 -</t>
    </r>
    <r>
      <rPr>
        <sz val="9"/>
        <rFont val="Arial"/>
        <family val="2"/>
      </rPr>
      <t xml:space="preserve"> </t>
    </r>
    <r>
      <rPr>
        <b/>
        <sz val="9"/>
        <color indexed="8"/>
        <rFont val="Arial"/>
        <family val="2"/>
      </rPr>
      <t>Empresas por distrito</t>
    </r>
  </si>
  <si>
    <t>Quadro 4 - Estabelecimentos por atividade económica</t>
  </si>
  <si>
    <t>Quadro 5 - Estabelecimentos por dimensão</t>
  </si>
  <si>
    <t>Quadro 6- Estabelecimentos por distrito</t>
  </si>
  <si>
    <t>Quadro 7 - Pessoas ao serviço nos estabelecimentos por atividade económica</t>
  </si>
  <si>
    <t>Quadro 8 - Pessoas ao serviço nos estabelecimentos por dimensão</t>
  </si>
  <si>
    <t>Quadro 9 - Pessoas ao serviço nos estabelecimentos por distrito</t>
  </si>
  <si>
    <t>Quadro 10 - Trabalhadores por conta de outrem ao serviço nos estabelecimentos por atividade económica</t>
  </si>
  <si>
    <t>Quadro 11 - Trabalhadores por conta de outrem ao serviço nos estabelecimentos por dimensão e sexo</t>
  </si>
  <si>
    <t>Quadro 12 - Trabalhadores por conta de outrem ao serviço nos estabelecimentos por distrito</t>
  </si>
  <si>
    <t>Quadro 13 - Trabalhadores por conta de outrem ao serviço nos estabelecimentos por grupo etário e sexo</t>
  </si>
  <si>
    <t>Quadro 14 - Trabalhadores por conta de outrem ao serviço nos estabelecimentos por nível de qualificação e sexo</t>
  </si>
  <si>
    <r>
      <t>Quadro 15 - Trabalhadores por conta de outrem ao serviço nos estabelecimentos abrangidos por Instrumentos de Regulamentação Coletiva de Trabalho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(IRCT)</t>
    </r>
  </si>
  <si>
    <r>
      <t xml:space="preserve">Quadro 16 - Trabalhadores por conta de outrem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ao serviço nos estabelecimentos por escalão de remuneração mensal </t>
    </r>
    <r>
      <rPr>
        <b/>
        <u/>
        <sz val="9"/>
        <rFont val="Arial"/>
        <family val="2"/>
      </rPr>
      <t>base</t>
    </r>
    <r>
      <rPr>
        <b/>
        <sz val="9"/>
        <rFont val="Arial"/>
        <family val="2"/>
      </rPr>
      <t xml:space="preserve">
</t>
    </r>
  </si>
  <si>
    <r>
      <t xml:space="preserve">Quadro 17 -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</si>
  <si>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r>
      <t>Quadro 18- Remuneração média mensal</t>
    </r>
    <r>
      <rPr>
        <b/>
        <u/>
        <sz val="9"/>
        <rFont val="Arial"/>
        <family val="2"/>
      </rPr>
      <t xml:space="preserve"> 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</si>
  <si>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19 -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distrito do estabelecimento</t>
    </r>
  </si>
  <si>
    <r>
      <t xml:space="preserve">Quadro 20 -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</si>
  <si>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21 -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</si>
  <si>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 xml:space="preserve">Quadro 22 - Remuneração média mensal </t>
    </r>
    <r>
      <rPr>
        <b/>
        <u/>
        <sz val="9"/>
        <rFont val="Arial"/>
        <family val="2"/>
      </rPr>
      <t xml:space="preserve">base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 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</si>
  <si>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r>
      <t xml:space="preserve">Quadro 23 - Trabalhadores por conta de outrem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ao serviço nos estabelecimentos por escalão de remuneração mensal </t>
    </r>
    <r>
      <rPr>
        <b/>
        <u/>
        <sz val="9"/>
        <rFont val="Arial"/>
        <family val="2"/>
      </rPr>
      <t>ganho</t>
    </r>
  </si>
  <si>
    <r>
      <t xml:space="preserve">Quadro 24 - </t>
    </r>
    <r>
      <rPr>
        <b/>
        <u/>
        <sz val="9"/>
        <rFont val="Arial"/>
        <family val="2"/>
      </rPr>
      <t>Ganho</t>
    </r>
    <r>
      <rPr>
        <b/>
        <sz val="9"/>
        <rFont val="Arial"/>
        <family val="2"/>
      </rPr>
      <t xml:space="preserve"> mensal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mediano e Limiar de baixos salários</t>
    </r>
  </si>
  <si>
    <r>
      <t xml:space="preserve">Quadro 25 -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actividade económica do estabelecimento</t>
    </r>
  </si>
  <si>
    <r>
      <t xml:space="preserve">Quadro 26 -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</si>
  <si>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27 -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por distrito do estabelecimento </t>
    </r>
  </si>
  <si>
    <r>
      <t xml:space="preserve">Quadro 28 -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</si>
  <si>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29 -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</si>
  <si>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>Quadro 30 - Indicadores de remuneração base e ganho e respetivos trabalhadores por conta de outrem (TCO)</t>
    </r>
    <r>
      <rPr>
        <b/>
        <vertAlign val="superscript"/>
        <sz val="8"/>
        <rFont val="Arial"/>
        <family val="2"/>
      </rPr>
      <t>(1)</t>
    </r>
    <r>
      <rPr>
        <b/>
        <sz val="9"/>
        <rFont val="Arial"/>
        <family val="2"/>
      </rPr>
      <t xml:space="preserve"> por nível de habilitação</t>
    </r>
  </si>
  <si>
    <r>
      <t xml:space="preserve">Quadro 31 -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</si>
  <si>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t xml:space="preserve">Quadro 1 - Empresas por atividade económica (CAE-Rev. 3) </t>
  </si>
  <si>
    <t>Quadro 3 - Empresas por distrito</t>
  </si>
  <si>
    <t xml:space="preserve">Quadro 4 - Estabelecimentos por atividade económica (CAE-Rev. 3) </t>
  </si>
  <si>
    <t>Quadro 6 - Estabelecimentos por distrito</t>
  </si>
  <si>
    <t>Quadro 7 - Pessoas ao serviço nos estabelecimentos por atividade económica (CAE-Rev. 3)</t>
  </si>
  <si>
    <t>Quadro 10 - Trabalhadores por conta de outrem ao serviço nos estabelecimentos por atividade económica (CAE-Rev. 3)</t>
  </si>
  <si>
    <t>Quadro 15 - Trabalhadores por conta de outrem ao serviço nos estabelecimentos abrangidos por Instrumentos de Regulamentação Coletiva de Trabalho (IRCT)</t>
  </si>
  <si>
    <t xml:space="preserve">Quadro 16 - Trabalhadores por conta de outrem ao serviço nos estabelecimentos por escalão de remuneração mensal base </t>
  </si>
  <si>
    <t>Quadro 17 - Remuneração média mensal base por atividade económica do estabelecimento (CAE-Rev. 3)</t>
  </si>
  <si>
    <t>Quadro 18- Remuneração média mensal base por dimensão do estabelecimento e sexo</t>
  </si>
  <si>
    <t>Quadro 19 - Remuneração média mensal base por distrito do estabelecimento</t>
  </si>
  <si>
    <t>Quadro 20 - Remuneração média mensal base por grupo etário e sexo</t>
  </si>
  <si>
    <t>Quadro 21 - Remuneração média mensal base por nível de qualificação e sexo</t>
  </si>
  <si>
    <t>Quadro 22 - Remuneração média mensal base por Instrumento de Regulamentação Coletiva de Trabalho) (IRCT)</t>
  </si>
  <si>
    <t>Quadro 23 - Trabalhadores por conta de outrem ao serviço nos estabelecimentos por escalão de remuneração mensal ganho</t>
  </si>
  <si>
    <t>Quadro 24 - Ganho mensal mediano e limiar de baixos salários</t>
  </si>
  <si>
    <t>Quadro 25 - Remuneração média mensal ganho por atividade económica do estabelecimento (CAE-Rev. 3)</t>
  </si>
  <si>
    <t>Quadro 26 - Remuneração média mensal ganho por dimensão do estabelecimento e sexo</t>
  </si>
  <si>
    <t xml:space="preserve">Quadro 27 - Remuneração média mensal ganho por distrito do estabelecimento </t>
  </si>
  <si>
    <t>Quadro 28- Remuneração média mensal ganho por grupo etário e sexo</t>
  </si>
  <si>
    <t>Quadro 29 - Remuneração média mensal ganho por nível de qualificação e sexo</t>
  </si>
  <si>
    <t>Quadro 30 - Indicadores de remuneração base e ganho e respetivos trabalhadores por conta de outrem (TCO) por nível de habilitação</t>
  </si>
  <si>
    <t>Quadro 31 - Remuneração média mensal ganho por Instrumento de Regulamentação Coletiva de Trabalho (IRCT)</t>
  </si>
  <si>
    <r>
      <t xml:space="preserve">Nota: </t>
    </r>
    <r>
      <rPr>
        <sz val="8"/>
        <rFont val="Arial"/>
        <family val="2"/>
      </rPr>
      <t>Retribuição Mínima Mensal Garantida (RMMG) - Continente 2002=348,01 euros;  2003=356,60 euros;  2004=365,60 euros;  2005=374,70 euros;  2006=385,90 euros; 2007=403,00 euros; 2008=426,00 euros; 2009=450,00 euros; 2010=475,00 euros; 2011=485,00 euros; 2012=485,00 euros; 2013=485,00 euros; 2014=505,00 euros; 2015=505,00 euros, 2016=530,00 euros, 2017=557,00 euros e 2018=580,00.</t>
    </r>
  </si>
  <si>
    <r>
      <t xml:space="preserve">Aveiro </t>
    </r>
    <r>
      <rPr>
        <b/>
        <vertAlign val="superscript"/>
        <sz val="8"/>
        <rFont val="Arial"/>
        <family val="2"/>
      </rPr>
      <t>(*)</t>
    </r>
  </si>
  <si>
    <r>
      <t xml:space="preserve">      (1) </t>
    </r>
    <r>
      <rPr>
        <sz val="8"/>
        <rFont val="Arial"/>
        <family val="2"/>
      </rPr>
      <t xml:space="preserve">dos trabalhadores por conta de outrem a tempo completo, que auferiram remuneração completa no período de referência.
      </t>
    </r>
    <r>
      <rPr>
        <b/>
        <sz val="8"/>
        <rFont val="Arial"/>
        <family val="2"/>
      </rPr>
      <t>(*)</t>
    </r>
    <r>
      <rPr>
        <sz val="8"/>
        <rFont val="Arial"/>
        <family val="2"/>
      </rPr>
      <t xml:space="preserve"> Valores corrigidos a 02/12/2021.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</si>
</sst>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164" formatCode="#,##0;[Red]#,##0"/>
    <numFmt numFmtId="165" formatCode="#,##0.0"/>
    <numFmt numFmtId="166" formatCode="#,##0.0;[Red]#,##0.0"/>
    <numFmt numFmtId="167" formatCode="0.0"/>
    <numFmt numFmtId="168" formatCode="###0"/>
    <numFmt numFmtId="169" formatCode="###0.00"/>
    <numFmt numFmtId="170" formatCode="#\ ###\ ##0"/>
    <numFmt numFmtId="171" formatCode="#\ ##0.0"/>
    <numFmt numFmtId="172" formatCode="#######\ ##0.0"/>
  </numFmts>
  <fonts count="38" x14ac:knownFonts="1">
    <font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b/>
      <sz val="8"/>
      <color indexed="63"/>
      <name val="Arial"/>
      <family val="2"/>
    </font>
    <font>
      <u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63"/>
      <name val="Arial"/>
      <family val="2"/>
    </font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sz val="8"/>
      <name val="Times New Roman"/>
      <family val="1"/>
    </font>
    <font>
      <sz val="8"/>
      <color rgb="FFFF0000"/>
      <name val="Arial"/>
      <family val="2"/>
    </font>
    <font>
      <sz val="10"/>
      <name val="Segoe UI"/>
      <family val="2"/>
    </font>
    <font>
      <b/>
      <sz val="8"/>
      <color rgb="FFFF0000"/>
      <name val="Arial"/>
      <family val="2"/>
    </font>
    <font>
      <sz val="10"/>
      <color theme="3"/>
      <name val="Arial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  <font>
      <b/>
      <sz val="10"/>
      <name val="Segoe UI"/>
      <family val="2"/>
    </font>
    <font>
      <sz val="7"/>
      <color indexed="63"/>
      <name val="Arial"/>
      <family val="2"/>
    </font>
    <font>
      <sz val="7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00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theme="0" tint="-0.24994659260841701"/>
      </left>
      <right/>
      <top style="double">
        <color indexed="64"/>
      </top>
      <bottom/>
      <diagonal/>
    </border>
    <border>
      <left style="dashed">
        <color theme="0" tint="-0.24994659260841701"/>
      </left>
      <right/>
      <top/>
      <bottom/>
      <diagonal/>
    </border>
    <border>
      <left style="dashed">
        <color theme="0" tint="-0.2499465926084170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dashed">
        <color theme="0" tint="-0.499984740745262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theme="0" tint="-0.499984740745262"/>
      </bottom>
      <diagonal/>
    </border>
  </borders>
  <cellStyleXfs count="7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/>
    <xf numFmtId="0" fontId="1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68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4" applyFont="1"/>
    <xf numFmtId="0" fontId="7" fillId="0" borderId="0" xfId="4" applyFont="1"/>
    <xf numFmtId="0" fontId="8" fillId="2" borderId="0" xfId="4" applyFont="1" applyFill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/>
    </xf>
    <xf numFmtId="0" fontId="7" fillId="0" borderId="0" xfId="0" applyFont="1"/>
    <xf numFmtId="0" fontId="8" fillId="2" borderId="2" xfId="0" applyFont="1" applyFill="1" applyBorder="1" applyAlignment="1">
      <alignment horizontal="left"/>
    </xf>
    <xf numFmtId="0" fontId="7" fillId="2" borderId="0" xfId="4" applyFont="1" applyFill="1"/>
    <xf numFmtId="0" fontId="8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7" fillId="2" borderId="0" xfId="4" applyFont="1" applyFill="1" applyAlignment="1"/>
    <xf numFmtId="0" fontId="8" fillId="2" borderId="1" xfId="3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vertical="center"/>
    </xf>
    <xf numFmtId="164" fontId="8" fillId="2" borderId="0" xfId="4" applyNumberFormat="1" applyFont="1" applyFill="1" applyBorder="1" applyAlignment="1">
      <alignment horizontal="left"/>
    </xf>
    <xf numFmtId="164" fontId="8" fillId="2" borderId="0" xfId="4" applyNumberFormat="1" applyFont="1" applyFill="1" applyBorder="1" applyAlignment="1"/>
    <xf numFmtId="164" fontId="8" fillId="2" borderId="2" xfId="4" applyNumberFormat="1" applyFont="1" applyFill="1" applyBorder="1" applyAlignment="1">
      <alignment horizontal="left"/>
    </xf>
    <xf numFmtId="0" fontId="7" fillId="0" borderId="0" xfId="4" applyFont="1" applyAlignment="1">
      <alignment vertical="center"/>
    </xf>
    <xf numFmtId="0" fontId="8" fillId="2" borderId="0" xfId="4" applyFont="1" applyFill="1"/>
    <xf numFmtId="0" fontId="7" fillId="0" borderId="0" xfId="4" applyFont="1" applyAlignme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1" fontId="8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/>
    <xf numFmtId="0" fontId="8" fillId="2" borderId="0" xfId="0" applyFont="1" applyFill="1" applyAlignment="1"/>
    <xf numFmtId="0" fontId="8" fillId="2" borderId="2" xfId="0" applyFont="1" applyFill="1" applyBorder="1" applyAlignment="1"/>
    <xf numFmtId="0" fontId="7" fillId="0" borderId="0" xfId="0" applyFont="1" applyFill="1"/>
    <xf numFmtId="0" fontId="9" fillId="2" borderId="0" xfId="3" applyFont="1" applyFill="1" applyBorder="1" applyAlignment="1">
      <alignment horizontal="left"/>
    </xf>
    <xf numFmtId="0" fontId="8" fillId="2" borderId="0" xfId="4" applyFont="1" applyFill="1" applyBorder="1" applyAlignment="1">
      <alignment horizontal="right"/>
    </xf>
    <xf numFmtId="0" fontId="8" fillId="2" borderId="1" xfId="3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7" fillId="2" borderId="0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 applyAlignment="1">
      <alignment horizontal="left"/>
    </xf>
    <xf numFmtId="0" fontId="7" fillId="2" borderId="0" xfId="0" applyFont="1" applyFill="1" applyBorder="1" applyAlignment="1"/>
    <xf numFmtId="0" fontId="5" fillId="0" borderId="0" xfId="5" applyFont="1" applyAlignment="1"/>
    <xf numFmtId="0" fontId="8" fillId="2" borderId="0" xfId="5" applyFont="1" applyFill="1" applyAlignment="1"/>
    <xf numFmtId="0" fontId="8" fillId="0" borderId="0" xfId="5" applyFont="1" applyAlignment="1"/>
    <xf numFmtId="0" fontId="7" fillId="2" borderId="0" xfId="5" applyFont="1" applyFill="1" applyAlignment="1">
      <alignment horizontal="center"/>
    </xf>
    <xf numFmtId="0" fontId="8" fillId="2" borderId="1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8" fillId="2" borderId="0" xfId="5" applyFont="1" applyFill="1" applyBorder="1" applyAlignment="1"/>
    <xf numFmtId="164" fontId="13" fillId="2" borderId="0" xfId="5" applyNumberFormat="1" applyFont="1" applyFill="1" applyBorder="1" applyAlignment="1"/>
    <xf numFmtId="0" fontId="7" fillId="0" borderId="0" xfId="5" applyFont="1" applyAlignment="1"/>
    <xf numFmtId="0" fontId="7" fillId="2" borderId="0" xfId="0" applyFont="1" applyFill="1" applyBorder="1" applyAlignment="1">
      <alignment horizontal="right"/>
    </xf>
    <xf numFmtId="0" fontId="7" fillId="0" borderId="0" xfId="5" applyFont="1" applyAlignment="1">
      <alignment horizontal="center"/>
    </xf>
    <xf numFmtId="164" fontId="7" fillId="0" borderId="0" xfId="5" applyNumberFormat="1" applyFont="1" applyAlignment="1">
      <alignment horizontal="center"/>
    </xf>
    <xf numFmtId="0" fontId="5" fillId="0" borderId="0" xfId="5" applyFont="1"/>
    <xf numFmtId="0" fontId="8" fillId="0" borderId="0" xfId="5" applyFont="1"/>
    <xf numFmtId="0" fontId="7" fillId="0" borderId="0" xfId="5" applyFont="1"/>
    <xf numFmtId="0" fontId="7" fillId="0" borderId="0" xfId="5" applyFont="1" applyBorder="1" applyAlignment="1">
      <alignment horizontal="center"/>
    </xf>
    <xf numFmtId="164" fontId="8" fillId="2" borderId="0" xfId="5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0" borderId="0" xfId="5" applyFont="1" applyFill="1"/>
    <xf numFmtId="0" fontId="7" fillId="2" borderId="0" xfId="5" applyFont="1" applyFill="1"/>
    <xf numFmtId="0" fontId="6" fillId="0" borderId="0" xfId="5" applyFont="1" applyFill="1"/>
    <xf numFmtId="0" fontId="7" fillId="0" borderId="0" xfId="5" applyFont="1" applyFill="1" applyBorder="1"/>
    <xf numFmtId="0" fontId="8" fillId="2" borderId="0" xfId="5" applyFont="1" applyFill="1" applyAlignment="1">
      <alignment horizontal="center"/>
    </xf>
    <xf numFmtId="0" fontId="7" fillId="2" borderId="0" xfId="5" applyFont="1" applyFill="1" applyAlignment="1"/>
    <xf numFmtId="0" fontId="8" fillId="2" borderId="0" xfId="5" applyFont="1" applyFill="1"/>
    <xf numFmtId="0" fontId="8" fillId="2" borderId="0" xfId="5" applyFont="1" applyFill="1" applyAlignment="1">
      <alignment horizontal="right"/>
    </xf>
    <xf numFmtId="0" fontId="8" fillId="2" borderId="1" xfId="5" applyFont="1" applyFill="1" applyBorder="1" applyAlignment="1">
      <alignment horizontal="right" vertical="center"/>
    </xf>
    <xf numFmtId="3" fontId="8" fillId="2" borderId="0" xfId="5" applyNumberFormat="1" applyFont="1" applyFill="1" applyBorder="1" applyAlignment="1"/>
    <xf numFmtId="0" fontId="7" fillId="0" borderId="0" xfId="5" applyFont="1" applyFill="1" applyBorder="1" applyAlignment="1"/>
    <xf numFmtId="0" fontId="7" fillId="2" borderId="0" xfId="5" applyFont="1" applyFill="1" applyBorder="1" applyAlignment="1"/>
    <xf numFmtId="0" fontId="8" fillId="2" borderId="0" xfId="5" applyFont="1" applyFill="1" applyAlignment="1">
      <alignment horizontal="left"/>
    </xf>
    <xf numFmtId="0" fontId="7" fillId="2" borderId="0" xfId="5" applyFont="1" applyFill="1" applyAlignment="1">
      <alignment horizontal="right"/>
    </xf>
    <xf numFmtId="0" fontId="11" fillId="2" borderId="0" xfId="5" applyFont="1" applyFill="1" applyBorder="1" applyAlignment="1">
      <alignment horizontal="left"/>
    </xf>
    <xf numFmtId="0" fontId="8" fillId="2" borderId="0" xfId="5" applyFont="1" applyFill="1" applyBorder="1" applyAlignment="1">
      <alignment horizontal="left"/>
    </xf>
    <xf numFmtId="0" fontId="11" fillId="2" borderId="2" xfId="5" applyFont="1" applyFill="1" applyBorder="1" applyAlignment="1">
      <alignment horizontal="left"/>
    </xf>
    <xf numFmtId="0" fontId="7" fillId="2" borderId="2" xfId="5" applyFont="1" applyFill="1" applyBorder="1" applyAlignment="1">
      <alignment horizontal="right"/>
    </xf>
    <xf numFmtId="0" fontId="7" fillId="0" borderId="0" xfId="5" applyFont="1" applyBorder="1" applyAlignment="1"/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0" xfId="0" applyFont="1" applyFill="1" applyBorder="1" applyAlignment="1">
      <alignment wrapText="1"/>
    </xf>
    <xf numFmtId="0" fontId="7" fillId="2" borderId="1" xfId="5" applyFont="1" applyFill="1" applyBorder="1" applyAlignment="1">
      <alignment horizontal="center" vertical="center"/>
    </xf>
    <xf numFmtId="165" fontId="8" fillId="2" borderId="0" xfId="5" applyNumberFormat="1" applyFont="1" applyFill="1" applyBorder="1" applyAlignment="1">
      <alignment horizontal="right"/>
    </xf>
    <xf numFmtId="0" fontId="7" fillId="2" borderId="2" xfId="5" applyFont="1" applyFill="1" applyBorder="1"/>
    <xf numFmtId="0" fontId="7" fillId="2" borderId="2" xfId="5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165" fontId="9" fillId="2" borderId="0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8" fillId="2" borderId="0" xfId="4" applyNumberFormat="1" applyFont="1" applyFill="1" applyBorder="1" applyAlignment="1"/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 wrapText="1"/>
    </xf>
    <xf numFmtId="165" fontId="8" fillId="2" borderId="0" xfId="5" applyNumberFormat="1" applyFont="1" applyFill="1" applyBorder="1" applyAlignment="1"/>
    <xf numFmtId="165" fontId="7" fillId="2" borderId="0" xfId="5" applyNumberFormat="1" applyFont="1" applyFill="1" applyBorder="1" applyAlignment="1"/>
    <xf numFmtId="0" fontId="7" fillId="2" borderId="0" xfId="5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7" fillId="2" borderId="0" xfId="4" applyFont="1" applyFill="1" applyBorder="1" applyAlignment="1">
      <alignment horizontal="right"/>
    </xf>
    <xf numFmtId="165" fontId="8" fillId="2" borderId="0" xfId="4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 wrapText="1"/>
    </xf>
    <xf numFmtId="0" fontId="16" fillId="0" borderId="0" xfId="0" applyFont="1"/>
    <xf numFmtId="0" fontId="7" fillId="2" borderId="0" xfId="4" applyFont="1" applyFill="1" applyBorder="1" applyAlignment="1"/>
    <xf numFmtId="0" fontId="8" fillId="2" borderId="0" xfId="4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8" fillId="2" borderId="1" xfId="3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 vertical="top"/>
    </xf>
    <xf numFmtId="0" fontId="7" fillId="0" borderId="0" xfId="4" applyFont="1" applyBorder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164" fontId="8" fillId="2" borderId="0" xfId="4" applyNumberFormat="1" applyFont="1" applyFill="1" applyBorder="1" applyAlignment="1">
      <alignment horizontal="center"/>
    </xf>
    <xf numFmtId="0" fontId="7" fillId="2" borderId="2" xfId="5" applyFont="1" applyFill="1" applyBorder="1" applyAlignment="1"/>
    <xf numFmtId="0" fontId="7" fillId="0" borderId="0" xfId="4" applyFont="1" applyFill="1"/>
    <xf numFmtId="0" fontId="7" fillId="0" borderId="0" xfId="4" applyFont="1" applyFill="1" applyBorder="1" applyAlignment="1">
      <alignment horizontal="right"/>
    </xf>
    <xf numFmtId="0" fontId="7" fillId="0" borderId="0" xfId="5" applyFont="1" applyFill="1" applyAlignment="1"/>
    <xf numFmtId="0" fontId="7" fillId="0" borderId="0" xfId="4" applyFont="1" applyFill="1" applyAlignment="1">
      <alignment wrapText="1"/>
    </xf>
    <xf numFmtId="0" fontId="5" fillId="0" borderId="0" xfId="5" applyFont="1" applyFill="1"/>
    <xf numFmtId="0" fontId="8" fillId="0" borderId="0" xfId="5" applyFont="1" applyFill="1"/>
    <xf numFmtId="0" fontId="8" fillId="0" borderId="0" xfId="5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5" applyFont="1" applyFill="1" applyAlignment="1">
      <alignment horizontal="right"/>
    </xf>
    <xf numFmtId="0" fontId="8" fillId="0" borderId="0" xfId="5" applyFont="1" applyFill="1" applyAlignment="1"/>
    <xf numFmtId="0" fontId="8" fillId="0" borderId="0" xfId="5" applyFont="1" applyFill="1" applyBorder="1" applyAlignment="1"/>
    <xf numFmtId="0" fontId="7" fillId="0" borderId="0" xfId="5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7" fillId="0" borderId="0" xfId="4" applyFont="1" applyFill="1" applyAlignment="1">
      <alignment horizontal="right"/>
    </xf>
    <xf numFmtId="0" fontId="7" fillId="0" borderId="0" xfId="5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6" borderId="0" xfId="4" applyFont="1" applyFill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2" borderId="0" xfId="0" applyNumberFormat="1" applyFont="1" applyFill="1"/>
    <xf numFmtId="0" fontId="7" fillId="6" borderId="0" xfId="5" applyFont="1" applyFill="1" applyAlignment="1"/>
    <xf numFmtId="1" fontId="8" fillId="2" borderId="5" xfId="0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/>
    </xf>
    <xf numFmtId="0" fontId="8" fillId="2" borderId="5" xfId="5" applyFont="1" applyFill="1" applyBorder="1" applyAlignment="1">
      <alignment horizontal="right" vertical="center"/>
    </xf>
    <xf numFmtId="0" fontId="8" fillId="2" borderId="5" xfId="5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8" fillId="6" borderId="0" xfId="5" applyFont="1" applyFill="1" applyBorder="1" applyAlignment="1"/>
    <xf numFmtId="0" fontId="8" fillId="2" borderId="1" xfId="5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right"/>
    </xf>
    <xf numFmtId="0" fontId="8" fillId="7" borderId="0" xfId="5" applyFont="1" applyFill="1" applyBorder="1" applyAlignment="1">
      <alignment horizontal="left" vertical="center"/>
    </xf>
    <xf numFmtId="0" fontId="7" fillId="7" borderId="0" xfId="0" applyFont="1" applyFill="1" applyBorder="1" applyAlignment="1">
      <alignment wrapText="1"/>
    </xf>
    <xf numFmtId="166" fontId="7" fillId="7" borderId="0" xfId="5" applyNumberFormat="1" applyFont="1" applyFill="1" applyBorder="1" applyAlignment="1"/>
    <xf numFmtId="0" fontId="8" fillId="2" borderId="0" xfId="5" applyFont="1" applyFill="1" applyBorder="1" applyAlignment="1">
      <alignment vertical="center"/>
    </xf>
    <xf numFmtId="0" fontId="8" fillId="2" borderId="0" xfId="5" applyFont="1" applyFill="1" applyBorder="1" applyAlignment="1">
      <alignment horizontal="left" vertical="top"/>
    </xf>
    <xf numFmtId="165" fontId="7" fillId="2" borderId="6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0" fontId="7" fillId="6" borderId="0" xfId="0" applyFont="1" applyFill="1"/>
    <xf numFmtId="0" fontId="8" fillId="6" borderId="0" xfId="4" applyFont="1" applyFill="1" applyBorder="1" applyAlignment="1">
      <alignment horizontal="left"/>
    </xf>
    <xf numFmtId="165" fontId="7" fillId="6" borderId="0" xfId="0" applyNumberFormat="1" applyFont="1" applyFill="1" applyBorder="1" applyAlignment="1">
      <alignment horizontal="right"/>
    </xf>
    <xf numFmtId="0" fontId="8" fillId="6" borderId="0" xfId="5" applyFont="1" applyFill="1" applyAlignment="1"/>
    <xf numFmtId="0" fontId="8" fillId="6" borderId="0" xfId="0" applyFont="1" applyFill="1" applyBorder="1" applyAlignment="1">
      <alignment horizontal="left"/>
    </xf>
    <xf numFmtId="0" fontId="8" fillId="6" borderId="1" xfId="5" applyFont="1" applyFill="1" applyBorder="1" applyAlignment="1">
      <alignment vertical="center"/>
    </xf>
    <xf numFmtId="165" fontId="7" fillId="6" borderId="0" xfId="0" applyNumberFormat="1" applyFont="1" applyFill="1" applyBorder="1" applyAlignment="1"/>
    <xf numFmtId="165" fontId="7" fillId="6" borderId="2" xfId="0" applyNumberFormat="1" applyFont="1" applyFill="1" applyBorder="1" applyAlignment="1"/>
    <xf numFmtId="0" fontId="8" fillId="6" borderId="1" xfId="5" applyFont="1" applyFill="1" applyBorder="1" applyAlignment="1">
      <alignment horizontal="right" vertical="center"/>
    </xf>
    <xf numFmtId="0" fontId="8" fillId="6" borderId="5" xfId="5" applyFont="1" applyFill="1" applyBorder="1" applyAlignment="1">
      <alignment horizontal="right" vertical="center"/>
    </xf>
    <xf numFmtId="0" fontId="8" fillId="6" borderId="5" xfId="5" applyFont="1" applyFill="1" applyBorder="1" applyAlignment="1">
      <alignment vertical="center"/>
    </xf>
    <xf numFmtId="0" fontId="23" fillId="0" borderId="0" xfId="0" applyFont="1"/>
    <xf numFmtId="0" fontId="7" fillId="0" borderId="0" xfId="5" applyFont="1" applyFill="1" applyAlignment="1"/>
    <xf numFmtId="0" fontId="7" fillId="0" borderId="0" xfId="0" applyFont="1" applyAlignment="1"/>
    <xf numFmtId="165" fontId="7" fillId="6" borderId="2" xfId="0" applyNumberFormat="1" applyFont="1" applyFill="1" applyBorder="1" applyAlignment="1">
      <alignment horizontal="right"/>
    </xf>
    <xf numFmtId="165" fontId="8" fillId="6" borderId="0" xfId="4" applyNumberFormat="1" applyFont="1" applyFill="1" applyBorder="1" applyAlignment="1">
      <alignment horizontal="right"/>
    </xf>
    <xf numFmtId="0" fontId="8" fillId="6" borderId="0" xfId="3" applyNumberFormat="1" applyFont="1" applyFill="1" applyBorder="1" applyAlignment="1">
      <alignment horizontal="right" vertical="center"/>
    </xf>
    <xf numFmtId="0" fontId="7" fillId="6" borderId="0" xfId="4" applyFont="1" applyFill="1" applyBorder="1" applyAlignment="1">
      <alignment horizontal="right"/>
    </xf>
    <xf numFmtId="0" fontId="7" fillId="6" borderId="0" xfId="4" applyFont="1" applyFill="1" applyAlignment="1">
      <alignment horizontal="left" wrapText="1"/>
    </xf>
    <xf numFmtId="165" fontId="7" fillId="2" borderId="7" xfId="0" applyNumberFormat="1" applyFont="1" applyFill="1" applyBorder="1" applyAlignment="1">
      <alignment horizontal="right"/>
    </xf>
    <xf numFmtId="0" fontId="5" fillId="0" borderId="0" xfId="5" applyFont="1" applyBorder="1" applyAlignment="1"/>
    <xf numFmtId="0" fontId="7" fillId="0" borderId="0" xfId="0" applyFont="1" applyBorder="1" applyAlignment="1"/>
    <xf numFmtId="0" fontId="7" fillId="2" borderId="0" xfId="4" applyFont="1" applyFill="1" applyAlignment="1">
      <alignment horizontal="left" vertical="top"/>
    </xf>
    <xf numFmtId="165" fontId="8" fillId="2" borderId="0" xfId="4" applyNumberFormat="1" applyFont="1" applyFill="1" applyBorder="1" applyAlignment="1">
      <alignment horizontal="left"/>
    </xf>
    <xf numFmtId="0" fontId="8" fillId="6" borderId="0" xfId="0" applyFont="1" applyFill="1" applyBorder="1" applyAlignment="1"/>
    <xf numFmtId="0" fontId="8" fillId="6" borderId="1" xfId="3" applyNumberFormat="1" applyFont="1" applyFill="1" applyBorder="1" applyAlignment="1">
      <alignment horizontal="right" vertical="center"/>
    </xf>
    <xf numFmtId="1" fontId="8" fillId="6" borderId="1" xfId="0" applyNumberFormat="1" applyFont="1" applyFill="1" applyBorder="1" applyAlignment="1">
      <alignment vertical="center"/>
    </xf>
    <xf numFmtId="3" fontId="8" fillId="6" borderId="0" xfId="0" applyNumberFormat="1" applyFont="1" applyFill="1" applyAlignment="1"/>
    <xf numFmtId="0" fontId="7" fillId="0" borderId="0" xfId="5" applyFont="1" applyFill="1" applyAlignment="1"/>
    <xf numFmtId="0" fontId="7" fillId="6" borderId="0" xfId="4" applyFont="1" applyFill="1" applyBorder="1"/>
    <xf numFmtId="0" fontId="9" fillId="6" borderId="0" xfId="3" applyFont="1" applyFill="1" applyBorder="1" applyAlignment="1">
      <alignment horizontal="left"/>
    </xf>
    <xf numFmtId="0" fontId="8" fillId="6" borderId="0" xfId="4" applyFont="1" applyFill="1" applyBorder="1" applyAlignment="1">
      <alignment horizontal="center" vertical="center" wrapText="1"/>
    </xf>
    <xf numFmtId="0" fontId="8" fillId="6" borderId="0" xfId="4" applyFont="1" applyFill="1" applyBorder="1"/>
    <xf numFmtId="3" fontId="0" fillId="0" borderId="0" xfId="0" applyNumberFormat="1"/>
    <xf numFmtId="3" fontId="7" fillId="0" borderId="0" xfId="4" applyNumberFormat="1" applyFont="1" applyFill="1"/>
    <xf numFmtId="0" fontId="7" fillId="6" borderId="0" xfId="5" applyFont="1" applyFill="1"/>
    <xf numFmtId="0" fontId="8" fillId="6" borderId="0" xfId="4" applyFont="1" applyFill="1" applyAlignment="1">
      <alignment horizontal="center"/>
    </xf>
    <xf numFmtId="0" fontId="7" fillId="6" borderId="0" xfId="4" applyFont="1" applyFill="1" applyAlignment="1">
      <alignment horizontal="center"/>
    </xf>
    <xf numFmtId="0" fontId="9" fillId="6" borderId="0" xfId="4" applyFont="1" applyFill="1" applyAlignment="1">
      <alignment horizontal="left"/>
    </xf>
    <xf numFmtId="0" fontId="7" fillId="6" borderId="0" xfId="4" applyFont="1" applyFill="1" applyAlignment="1"/>
    <xf numFmtId="0" fontId="8" fillId="6" borderId="0" xfId="5" applyFont="1" applyFill="1"/>
    <xf numFmtId="0" fontId="8" fillId="6" borderId="0" xfId="5" applyFont="1" applyFill="1" applyAlignment="1">
      <alignment horizontal="right"/>
    </xf>
    <xf numFmtId="164" fontId="8" fillId="6" borderId="0" xfId="5" applyNumberFormat="1" applyFont="1" applyFill="1" applyAlignment="1">
      <alignment horizontal="center"/>
    </xf>
    <xf numFmtId="0" fontId="8" fillId="2" borderId="2" xfId="0" applyFont="1" applyFill="1" applyBorder="1" applyAlignment="1">
      <alignment horizontal="right" wrapText="1"/>
    </xf>
    <xf numFmtId="0" fontId="8" fillId="6" borderId="2" xfId="5" applyFont="1" applyFill="1" applyBorder="1" applyAlignment="1"/>
    <xf numFmtId="164" fontId="7" fillId="6" borderId="0" xfId="5" applyNumberFormat="1" applyFont="1" applyFill="1" applyAlignment="1"/>
    <xf numFmtId="0" fontId="8" fillId="2" borderId="2" xfId="0" applyFont="1" applyFill="1" applyBorder="1" applyAlignment="1">
      <alignment horizontal="right" wrapText="1"/>
    </xf>
    <xf numFmtId="4" fontId="8" fillId="6" borderId="0" xfId="4" applyNumberFormat="1" applyFont="1" applyFill="1" applyBorder="1" applyAlignment="1">
      <alignment horizontal="left"/>
    </xf>
    <xf numFmtId="165" fontId="7" fillId="2" borderId="10" xfId="0" applyNumberFormat="1" applyFont="1" applyFill="1" applyBorder="1" applyAlignment="1">
      <alignment horizontal="right"/>
    </xf>
    <xf numFmtId="165" fontId="7" fillId="2" borderId="11" xfId="0" applyNumberFormat="1" applyFont="1" applyFill="1" applyBorder="1" applyAlignment="1">
      <alignment horizontal="right"/>
    </xf>
    <xf numFmtId="0" fontId="8" fillId="0" borderId="0" xfId="5" applyFont="1" applyBorder="1" applyAlignment="1"/>
    <xf numFmtId="0" fontId="8" fillId="2" borderId="0" xfId="0" applyFont="1" applyFill="1" applyBorder="1" applyAlignment="1">
      <alignment wrapText="1"/>
    </xf>
    <xf numFmtId="0" fontId="8" fillId="0" borderId="0" xfId="5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/>
    <xf numFmtId="0" fontId="7" fillId="0" borderId="0" xfId="5" applyFont="1" applyFill="1" applyAlignment="1"/>
    <xf numFmtId="3" fontId="7" fillId="0" borderId="0" xfId="4" applyNumberFormat="1" applyFont="1" applyFill="1" applyAlignment="1"/>
    <xf numFmtId="3" fontId="7" fillId="0" borderId="0" xfId="5" applyNumberFormat="1" applyFont="1" applyFill="1" applyAlignment="1"/>
    <xf numFmtId="3" fontId="7" fillId="0" borderId="0" xfId="0" applyNumberFormat="1" applyFont="1"/>
    <xf numFmtId="165" fontId="7" fillId="0" borderId="0" xfId="4" applyNumberFormat="1" applyFont="1" applyFill="1"/>
    <xf numFmtId="0" fontId="8" fillId="2" borderId="4" xfId="3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6" fillId="6" borderId="0" xfId="0" applyFont="1" applyFill="1" applyBorder="1"/>
    <xf numFmtId="0" fontId="26" fillId="6" borderId="0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/>
    </xf>
    <xf numFmtId="0" fontId="8" fillId="0" borderId="0" xfId="4" applyFont="1" applyFill="1" applyAlignment="1">
      <alignment horizontal="left" wrapText="1"/>
    </xf>
    <xf numFmtId="0" fontId="8" fillId="2" borderId="1" xfId="3" applyNumberFormat="1" applyFont="1" applyFill="1" applyBorder="1" applyAlignment="1">
      <alignment horizontal="left" vertical="center"/>
    </xf>
    <xf numFmtId="0" fontId="7" fillId="0" borderId="0" xfId="5" applyFont="1" applyFill="1" applyAlignment="1"/>
    <xf numFmtId="0" fontId="8" fillId="0" borderId="0" xfId="4" applyFont="1" applyFill="1" applyAlignment="1">
      <alignment wrapText="1"/>
    </xf>
    <xf numFmtId="0" fontId="27" fillId="7" borderId="0" xfId="2" applyFont="1" applyFill="1" applyAlignment="1" applyProtection="1">
      <alignment vertical="center" wrapText="1"/>
    </xf>
    <xf numFmtId="0" fontId="27" fillId="0" borderId="0" xfId="2" applyFont="1" applyFill="1" applyAlignment="1" applyProtection="1">
      <alignment vertical="center" wrapText="1"/>
    </xf>
    <xf numFmtId="0" fontId="28" fillId="0" borderId="0" xfId="0" applyFont="1" applyFill="1" applyBorder="1"/>
    <xf numFmtId="0" fontId="27" fillId="8" borderId="0" xfId="2" applyFont="1" applyFill="1" applyAlignment="1" applyProtection="1">
      <alignment vertical="center" wrapText="1"/>
    </xf>
    <xf numFmtId="0" fontId="4" fillId="0" borderId="0" xfId="2" applyFill="1" applyAlignment="1" applyProtection="1">
      <alignment vertical="center" wrapText="1"/>
    </xf>
    <xf numFmtId="3" fontId="7" fillId="6" borderId="0" xfId="3" applyNumberFormat="1" applyFont="1" applyFill="1" applyBorder="1" applyAlignment="1">
      <alignment horizontal="right"/>
    </xf>
    <xf numFmtId="0" fontId="20" fillId="9" borderId="0" xfId="4" applyFont="1" applyFill="1" applyAlignment="1">
      <alignment horizontal="center"/>
    </xf>
    <xf numFmtId="3" fontId="7" fillId="0" borderId="0" xfId="0" applyNumberFormat="1" applyFont="1" applyFill="1" applyAlignment="1"/>
    <xf numFmtId="0" fontId="8" fillId="6" borderId="0" xfId="0" applyFont="1" applyFill="1"/>
    <xf numFmtId="1" fontId="8" fillId="6" borderId="5" xfId="0" applyNumberFormat="1" applyFont="1" applyFill="1" applyBorder="1" applyAlignment="1">
      <alignment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/>
    <xf numFmtId="0" fontId="8" fillId="6" borderId="2" xfId="0" applyFont="1" applyFill="1" applyBorder="1" applyAlignment="1"/>
    <xf numFmtId="3" fontId="7" fillId="6" borderId="0" xfId="0" applyNumberFormat="1" applyFont="1" applyFill="1" applyBorder="1" applyAlignment="1"/>
    <xf numFmtId="0" fontId="8" fillId="6" borderId="0" xfId="4" applyFont="1" applyFill="1"/>
    <xf numFmtId="0" fontId="7" fillId="0" borderId="0" xfId="4" applyNumberFormat="1" applyFont="1"/>
    <xf numFmtId="165" fontId="7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6" borderId="0" xfId="0" applyFont="1" applyFill="1" applyBorder="1" applyAlignment="1">
      <alignment horizontal="center"/>
    </xf>
    <xf numFmtId="0" fontId="7" fillId="6" borderId="0" xfId="0" applyFont="1" applyFill="1" applyAlignment="1"/>
    <xf numFmtId="0" fontId="8" fillId="2" borderId="15" xfId="3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wrapText="1"/>
    </xf>
    <xf numFmtId="4" fontId="9" fillId="2" borderId="0" xfId="0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30" fillId="0" borderId="0" xfId="0" applyNumberFormat="1" applyFont="1" applyFill="1" applyBorder="1" applyAlignment="1" applyProtection="1"/>
    <xf numFmtId="0" fontId="8" fillId="2" borderId="2" xfId="0" applyFont="1" applyFill="1" applyBorder="1" applyAlignment="1">
      <alignment horizontal="right" wrapText="1"/>
    </xf>
    <xf numFmtId="0" fontId="8" fillId="2" borderId="0" xfId="0" applyFont="1" applyFill="1" applyAlignment="1">
      <alignment horizontal="center" wrapText="1"/>
    </xf>
    <xf numFmtId="0" fontId="5" fillId="0" borderId="0" xfId="74" applyFont="1" applyAlignment="1"/>
    <xf numFmtId="0" fontId="8" fillId="6" borderId="0" xfId="74" applyFont="1" applyFill="1" applyBorder="1" applyAlignment="1"/>
    <xf numFmtId="0" fontId="8" fillId="2" borderId="0" xfId="74" applyFont="1" applyFill="1" applyAlignment="1"/>
    <xf numFmtId="0" fontId="8" fillId="0" borderId="0" xfId="74" applyFont="1" applyAlignment="1"/>
    <xf numFmtId="0" fontId="8" fillId="2" borderId="1" xfId="74" applyFont="1" applyFill="1" applyBorder="1" applyAlignment="1">
      <alignment horizontal="left" vertical="center"/>
    </xf>
    <xf numFmtId="0" fontId="8" fillId="2" borderId="1" xfId="74" applyFont="1" applyFill="1" applyBorder="1" applyAlignment="1">
      <alignment vertical="center"/>
    </xf>
    <xf numFmtId="0" fontId="8" fillId="2" borderId="5" xfId="74" applyFont="1" applyFill="1" applyBorder="1" applyAlignment="1">
      <alignment vertical="center"/>
    </xf>
    <xf numFmtId="0" fontId="8" fillId="0" borderId="0" xfId="74" applyFont="1" applyAlignment="1">
      <alignment vertical="center"/>
    </xf>
    <xf numFmtId="0" fontId="8" fillId="7" borderId="0" xfId="74" applyFont="1" applyFill="1" applyBorder="1" applyAlignment="1">
      <alignment horizontal="left" vertical="center"/>
    </xf>
    <xf numFmtId="0" fontId="7" fillId="0" borderId="0" xfId="74" applyFont="1" applyAlignment="1"/>
    <xf numFmtId="0" fontId="8" fillId="2" borderId="0" xfId="74" applyFont="1" applyFill="1" applyBorder="1" applyAlignment="1">
      <alignment horizontal="left" vertical="top"/>
    </xf>
    <xf numFmtId="0" fontId="8" fillId="2" borderId="0" xfId="74" applyFont="1" applyFill="1" applyBorder="1" applyAlignment="1">
      <alignment vertical="center"/>
    </xf>
    <xf numFmtId="0" fontId="8" fillId="2" borderId="6" xfId="74" applyFont="1" applyFill="1" applyBorder="1" applyAlignment="1">
      <alignment vertical="center"/>
    </xf>
    <xf numFmtId="0" fontId="6" fillId="0" borderId="0" xfId="74" applyFont="1" applyFill="1"/>
    <xf numFmtId="0" fontId="8" fillId="2" borderId="0" xfId="74" applyFont="1" applyFill="1" applyAlignment="1">
      <alignment horizontal="center"/>
    </xf>
    <xf numFmtId="0" fontId="7" fillId="0" borderId="0" xfId="74" applyFont="1" applyFill="1"/>
    <xf numFmtId="167" fontId="30" fillId="0" borderId="0" xfId="0" applyNumberFormat="1" applyFont="1" applyFill="1" applyBorder="1" applyAlignment="1" applyProtection="1"/>
    <xf numFmtId="0" fontId="7" fillId="0" borderId="0" xfId="74" applyFont="1" applyFill="1" applyBorder="1"/>
    <xf numFmtId="0" fontId="7" fillId="0" borderId="0" xfId="74" applyFont="1" applyFill="1" applyAlignment="1"/>
    <xf numFmtId="0" fontId="6" fillId="0" borderId="0" xfId="0" applyFont="1" applyFill="1" applyBorder="1" applyAlignment="1">
      <alignment vertical="center" wrapText="1"/>
    </xf>
    <xf numFmtId="0" fontId="8" fillId="2" borderId="0" xfId="74" applyFont="1" applyFill="1"/>
    <xf numFmtId="0" fontId="8" fillId="2" borderId="0" xfId="74" applyFont="1" applyFill="1" applyAlignment="1">
      <alignment horizontal="right"/>
    </xf>
    <xf numFmtId="0" fontId="7" fillId="2" borderId="0" xfId="74" applyFont="1" applyFill="1" applyAlignment="1"/>
    <xf numFmtId="0" fontId="7" fillId="2" borderId="0" xfId="74" applyFont="1" applyFill="1"/>
    <xf numFmtId="0" fontId="8" fillId="2" borderId="1" xfId="74" applyFont="1" applyFill="1" applyBorder="1" applyAlignment="1">
      <alignment horizontal="right" vertical="center"/>
    </xf>
    <xf numFmtId="0" fontId="8" fillId="0" borderId="0" xfId="74" applyFont="1" applyFill="1" applyBorder="1" applyAlignment="1">
      <alignment horizontal="right" vertical="center"/>
    </xf>
    <xf numFmtId="0" fontId="8" fillId="0" borderId="0" xfId="74" applyFont="1" applyFill="1" applyAlignment="1">
      <alignment horizontal="right" vertical="center"/>
    </xf>
    <xf numFmtId="165" fontId="8" fillId="2" borderId="0" xfId="74" applyNumberFormat="1" applyFont="1" applyFill="1" applyBorder="1" applyAlignment="1"/>
    <xf numFmtId="0" fontId="7" fillId="0" borderId="0" xfId="74" applyFont="1" applyFill="1" applyBorder="1" applyAlignment="1"/>
    <xf numFmtId="0" fontId="8" fillId="2" borderId="0" xfId="74" applyFont="1" applyFill="1" applyAlignment="1">
      <alignment horizontal="left"/>
    </xf>
    <xf numFmtId="0" fontId="7" fillId="2" borderId="0" xfId="74" applyFont="1" applyFill="1" applyAlignment="1">
      <alignment horizontal="right"/>
    </xf>
    <xf numFmtId="0" fontId="8" fillId="0" borderId="0" xfId="74" applyFont="1" applyFill="1" applyBorder="1" applyAlignment="1"/>
    <xf numFmtId="0" fontId="8" fillId="0" borderId="0" xfId="74" applyFont="1" applyFill="1" applyAlignment="1"/>
    <xf numFmtId="0" fontId="11" fillId="2" borderId="0" xfId="74" applyFont="1" applyFill="1" applyBorder="1" applyAlignment="1">
      <alignment horizontal="left"/>
    </xf>
    <xf numFmtId="0" fontId="8" fillId="2" borderId="0" xfId="74" applyFont="1" applyFill="1" applyBorder="1" applyAlignment="1">
      <alignment horizontal="left"/>
    </xf>
    <xf numFmtId="0" fontId="11" fillId="2" borderId="2" xfId="74" applyFont="1" applyFill="1" applyBorder="1" applyAlignment="1">
      <alignment horizontal="left"/>
    </xf>
    <xf numFmtId="0" fontId="7" fillId="2" borderId="2" xfId="74" applyFont="1" applyFill="1" applyBorder="1" applyAlignment="1">
      <alignment horizontal="right"/>
    </xf>
    <xf numFmtId="0" fontId="7" fillId="2" borderId="0" xfId="74" applyFont="1" applyFill="1" applyBorder="1" applyAlignment="1">
      <alignment horizontal="right"/>
    </xf>
    <xf numFmtId="0" fontId="7" fillId="2" borderId="0" xfId="74" applyFont="1" applyFill="1" applyBorder="1" applyAlignment="1"/>
    <xf numFmtId="0" fontId="8" fillId="6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8" fillId="0" borderId="0" xfId="74" applyFont="1" applyFill="1"/>
    <xf numFmtId="0" fontId="8" fillId="2" borderId="5" xfId="74" applyFont="1" applyFill="1" applyBorder="1" applyAlignment="1">
      <alignment horizontal="right" vertical="center"/>
    </xf>
    <xf numFmtId="0" fontId="8" fillId="6" borderId="0" xfId="74" applyFont="1" applyFill="1" applyAlignment="1"/>
    <xf numFmtId="0" fontId="7" fillId="6" borderId="0" xfId="74" applyFont="1" applyFill="1" applyAlignment="1"/>
    <xf numFmtId="0" fontId="5" fillId="0" borderId="0" xfId="74" applyFont="1" applyFill="1"/>
    <xf numFmtId="0" fontId="7" fillId="2" borderId="0" xfId="74" applyFont="1" applyFill="1" applyAlignment="1">
      <alignment horizontal="center"/>
    </xf>
    <xf numFmtId="0" fontId="7" fillId="2" borderId="1" xfId="74" applyFont="1" applyFill="1" applyBorder="1" applyAlignment="1">
      <alignment horizontal="center" vertical="center"/>
    </xf>
    <xf numFmtId="165" fontId="8" fillId="2" borderId="0" xfId="74" applyNumberFormat="1" applyFont="1" applyFill="1" applyBorder="1" applyAlignment="1">
      <alignment horizontal="right"/>
    </xf>
    <xf numFmtId="0" fontId="7" fillId="2" borderId="2" xfId="74" applyFont="1" applyFill="1" applyBorder="1"/>
    <xf numFmtId="0" fontId="7" fillId="2" borderId="2" xfId="74" applyFont="1" applyFill="1" applyBorder="1" applyAlignment="1">
      <alignment horizontal="center"/>
    </xf>
    <xf numFmtId="0" fontId="8" fillId="2" borderId="0" xfId="74" applyFont="1" applyFill="1" applyBorder="1" applyAlignment="1"/>
    <xf numFmtId="0" fontId="8" fillId="2" borderId="2" xfId="74" applyFont="1" applyFill="1" applyBorder="1" applyAlignment="1"/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vertical="center" wrapText="1"/>
    </xf>
    <xf numFmtId="0" fontId="8" fillId="6" borderId="0" xfId="74" applyFont="1" applyFill="1" applyAlignment="1">
      <alignment horizontal="center"/>
    </xf>
    <xf numFmtId="0" fontId="7" fillId="6" borderId="0" xfId="74" applyFont="1" applyFill="1"/>
    <xf numFmtId="0" fontId="8" fillId="6" borderId="0" xfId="4" applyFont="1" applyFill="1" applyBorder="1" applyAlignment="1">
      <alignment horizontal="center"/>
    </xf>
    <xf numFmtId="0" fontId="7" fillId="6" borderId="0" xfId="4" applyFont="1" applyFill="1" applyBorder="1" applyAlignment="1">
      <alignment horizontal="center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166" fontId="7" fillId="6" borderId="0" xfId="74" applyNumberFormat="1" applyFont="1" applyFill="1" applyBorder="1" applyAlignment="1"/>
    <xf numFmtId="0" fontId="8" fillId="6" borderId="0" xfId="4" applyFont="1" applyFill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/>
    </xf>
    <xf numFmtId="3" fontId="30" fillId="0" borderId="0" xfId="0" applyNumberFormat="1" applyFont="1" applyFill="1" applyBorder="1" applyAlignment="1" applyProtection="1"/>
    <xf numFmtId="0" fontId="8" fillId="2" borderId="0" xfId="4" applyFont="1" applyFill="1" applyBorder="1" applyAlignment="1">
      <alignment horizontal="left"/>
    </xf>
    <xf numFmtId="165" fontId="29" fillId="0" borderId="0" xfId="4" applyNumberFormat="1" applyFont="1" applyFill="1"/>
    <xf numFmtId="165" fontId="7" fillId="0" borderId="0" xfId="74" applyNumberFormat="1" applyFont="1" applyFill="1" applyBorder="1" applyAlignment="1"/>
    <xf numFmtId="165" fontId="7" fillId="0" borderId="0" xfId="4" applyNumberFormat="1" applyFont="1"/>
    <xf numFmtId="165" fontId="29" fillId="0" borderId="0" xfId="74" applyNumberFormat="1" applyFont="1" applyFill="1" applyBorder="1" applyAlignment="1"/>
    <xf numFmtId="165" fontId="8" fillId="0" borderId="0" xfId="74" applyNumberFormat="1" applyFont="1" applyFill="1"/>
    <xf numFmtId="165" fontId="31" fillId="0" borderId="0" xfId="74" applyNumberFormat="1" applyFont="1" applyFill="1"/>
    <xf numFmtId="166" fontId="8" fillId="0" borderId="0" xfId="74" applyNumberFormat="1" applyFont="1" applyAlignment="1"/>
    <xf numFmtId="0" fontId="0" fillId="6" borderId="0" xfId="0" applyFill="1"/>
    <xf numFmtId="0" fontId="8" fillId="2" borderId="0" xfId="4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justify" vertical="center"/>
    </xf>
    <xf numFmtId="165" fontId="8" fillId="6" borderId="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166" fontId="7" fillId="6" borderId="0" xfId="5" applyNumberFormat="1" applyFont="1" applyFill="1" applyBorder="1" applyAlignment="1"/>
    <xf numFmtId="0" fontId="7" fillId="6" borderId="0" xfId="5" applyFont="1" applyFill="1" applyBorder="1" applyAlignment="1"/>
    <xf numFmtId="165" fontId="8" fillId="6" borderId="0" xfId="4" applyNumberFormat="1" applyFont="1" applyFill="1" applyBorder="1" applyAlignment="1"/>
    <xf numFmtId="167" fontId="7" fillId="6" borderId="0" xfId="0" applyNumberFormat="1" applyFont="1" applyFill="1" applyAlignment="1"/>
    <xf numFmtId="0" fontId="22" fillId="10" borderId="0" xfId="2" applyFont="1" applyFill="1" applyAlignment="1" applyProtection="1"/>
    <xf numFmtId="0" fontId="8" fillId="2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right" wrapText="1"/>
    </xf>
    <xf numFmtId="0" fontId="8" fillId="6" borderId="4" xfId="4" applyFont="1" applyFill="1" applyBorder="1" applyAlignment="1"/>
    <xf numFmtId="0" fontId="24" fillId="0" borderId="0" xfId="0" applyFont="1" applyBorder="1" applyAlignment="1">
      <alignment horizontal="right" vertical="center" wrapText="1"/>
    </xf>
    <xf numFmtId="0" fontId="7" fillId="0" borderId="0" xfId="0" applyFont="1" applyFill="1" applyBorder="1"/>
    <xf numFmtId="165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167" fontId="7" fillId="0" borderId="0" xfId="0" applyNumberFormat="1" applyFont="1" applyBorder="1"/>
    <xf numFmtId="0" fontId="8" fillId="2" borderId="2" xfId="0" applyFont="1" applyFill="1" applyBorder="1" applyAlignment="1">
      <alignment horizontal="right" wrapText="1"/>
    </xf>
    <xf numFmtId="0" fontId="22" fillId="5" borderId="0" xfId="2" applyFont="1" applyFill="1" applyAlignment="1" applyProtection="1"/>
    <xf numFmtId="0" fontId="27" fillId="3" borderId="0" xfId="2" applyFont="1" applyFill="1" applyAlignment="1" applyProtection="1"/>
    <xf numFmtId="0" fontId="32" fillId="0" borderId="0" xfId="0" applyFont="1"/>
    <xf numFmtId="0" fontId="27" fillId="4" borderId="0" xfId="2" applyFont="1" applyFill="1" applyAlignment="1" applyProtection="1"/>
    <xf numFmtId="0" fontId="27" fillId="6" borderId="0" xfId="2" applyFont="1" applyFill="1" applyAlignment="1" applyProtection="1"/>
    <xf numFmtId="0" fontId="5" fillId="0" borderId="0" xfId="5" applyFont="1" applyFill="1" applyBorder="1" applyAlignment="1"/>
    <xf numFmtId="0" fontId="33" fillId="0" borderId="0" xfId="76" applyFont="1" applyFill="1" applyBorder="1" applyAlignment="1">
      <alignment horizontal="center" wrapText="1"/>
    </xf>
    <xf numFmtId="0" fontId="33" fillId="0" borderId="0" xfId="76" applyFont="1" applyFill="1" applyBorder="1" applyAlignment="1">
      <alignment horizontal="center"/>
    </xf>
    <xf numFmtId="0" fontId="33" fillId="0" borderId="0" xfId="76" applyFont="1" applyFill="1" applyBorder="1" applyAlignment="1">
      <alignment horizontal="left" vertical="top" wrapText="1"/>
    </xf>
    <xf numFmtId="169" fontId="34" fillId="0" borderId="0" xfId="76" applyNumberFormat="1" applyFont="1" applyFill="1" applyBorder="1" applyAlignment="1">
      <alignment horizontal="right" vertical="top"/>
    </xf>
    <xf numFmtId="168" fontId="34" fillId="0" borderId="0" xfId="76" applyNumberFormat="1" applyFont="1" applyFill="1" applyBorder="1" applyAlignment="1">
      <alignment horizontal="right" vertical="top"/>
    </xf>
    <xf numFmtId="0" fontId="33" fillId="0" borderId="0" xfId="76" applyFont="1" applyFill="1" applyBorder="1" applyAlignment="1">
      <alignment horizontal="left" wrapText="1"/>
    </xf>
    <xf numFmtId="1" fontId="8" fillId="2" borderId="0" xfId="4" applyNumberFormat="1" applyFont="1" applyFill="1" applyBorder="1" applyAlignment="1">
      <alignment horizontal="right"/>
    </xf>
    <xf numFmtId="1" fontId="8" fillId="2" borderId="9" xfId="4" applyNumberFormat="1" applyFont="1" applyFill="1" applyBorder="1" applyAlignment="1">
      <alignment horizontal="right"/>
    </xf>
    <xf numFmtId="1" fontId="8" fillId="2" borderId="3" xfId="4" applyNumberFormat="1" applyFont="1" applyFill="1" applyBorder="1" applyAlignment="1">
      <alignment horizontal="right"/>
    </xf>
    <xf numFmtId="1" fontId="8" fillId="2" borderId="10" xfId="4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8" fillId="6" borderId="0" xfId="4" applyFont="1" applyFill="1" applyAlignment="1">
      <alignment horizontal="left" wrapText="1"/>
    </xf>
    <xf numFmtId="0" fontId="7" fillId="0" borderId="0" xfId="4" applyFont="1" applyFill="1" applyAlignment="1">
      <alignment horizontal="left" wrapText="1"/>
    </xf>
    <xf numFmtId="0" fontId="8" fillId="2" borderId="2" xfId="0" applyFont="1" applyFill="1" applyBorder="1" applyAlignment="1">
      <alignment horizontal="right" wrapText="1"/>
    </xf>
    <xf numFmtId="0" fontId="7" fillId="2" borderId="0" xfId="4" applyFont="1" applyFill="1" applyAlignment="1">
      <alignment horizontal="left" vertical="top" wrapText="1"/>
    </xf>
    <xf numFmtId="0" fontId="8" fillId="6" borderId="0" xfId="4" applyFont="1" applyFill="1" applyAlignment="1">
      <alignment horizontal="left" vertical="top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right" wrapText="1"/>
    </xf>
    <xf numFmtId="0" fontId="8" fillId="0" borderId="0" xfId="4" applyFont="1" applyFill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8" fillId="6" borderId="0" xfId="4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6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4" xfId="4" applyFont="1" applyFill="1" applyBorder="1" applyAlignment="1"/>
    <xf numFmtId="0" fontId="8" fillId="2" borderId="0" xfId="4" applyFont="1" applyFill="1" applyBorder="1" applyAlignment="1"/>
    <xf numFmtId="0" fontId="21" fillId="6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wrapText="1"/>
    </xf>
    <xf numFmtId="0" fontId="11" fillId="6" borderId="16" xfId="75" applyFont="1" applyFill="1" applyBorder="1" applyAlignment="1">
      <alignment horizontal="left" vertical="center" wrapText="1"/>
    </xf>
    <xf numFmtId="0" fontId="11" fillId="6" borderId="18" xfId="75" applyFont="1" applyFill="1" applyBorder="1" applyAlignment="1">
      <alignment horizontal="left" vertical="center" wrapText="1"/>
    </xf>
    <xf numFmtId="0" fontId="11" fillId="6" borderId="22" xfId="75" applyFont="1" applyFill="1" applyBorder="1" applyAlignment="1">
      <alignment horizontal="left" vertical="center" wrapText="1"/>
    </xf>
    <xf numFmtId="0" fontId="8" fillId="0" borderId="0" xfId="0" applyFont="1"/>
    <xf numFmtId="0" fontId="8" fillId="9" borderId="0" xfId="4" applyFont="1" applyFill="1" applyAlignment="1">
      <alignment horizontal="center"/>
    </xf>
    <xf numFmtId="165" fontId="8" fillId="6" borderId="0" xfId="0" applyNumberFormat="1" applyFont="1" applyFill="1" applyBorder="1" applyAlignment="1">
      <alignment horizontal="right"/>
    </xf>
    <xf numFmtId="165" fontId="8" fillId="2" borderId="6" xfId="0" applyNumberFormat="1" applyFont="1" applyFill="1" applyBorder="1" applyAlignment="1">
      <alignment horizontal="right"/>
    </xf>
    <xf numFmtId="165" fontId="8" fillId="2" borderId="0" xfId="0" applyNumberFormat="1" applyFont="1" applyFill="1" applyBorder="1" applyAlignment="1">
      <alignment horizontal="right"/>
    </xf>
    <xf numFmtId="0" fontId="35" fillId="0" borderId="0" xfId="0" applyNumberFormat="1" applyFont="1" applyFill="1" applyBorder="1" applyAlignment="1" applyProtection="1"/>
    <xf numFmtId="170" fontId="8" fillId="2" borderId="3" xfId="3" applyNumberFormat="1" applyFont="1" applyFill="1" applyBorder="1" applyAlignment="1">
      <alignment horizontal="right"/>
    </xf>
    <xf numFmtId="170" fontId="8" fillId="2" borderId="8" xfId="3" applyNumberFormat="1" applyFont="1" applyFill="1" applyBorder="1" applyAlignment="1">
      <alignment horizontal="right"/>
    </xf>
    <xf numFmtId="170" fontId="8" fillId="2" borderId="0" xfId="3" applyNumberFormat="1" applyFont="1" applyFill="1" applyBorder="1" applyAlignment="1">
      <alignment horizontal="right"/>
    </xf>
    <xf numFmtId="170" fontId="8" fillId="2" borderId="6" xfId="3" applyNumberFormat="1" applyFont="1" applyFill="1" applyBorder="1" applyAlignment="1">
      <alignment horizontal="right"/>
    </xf>
    <xf numFmtId="170" fontId="7" fillId="2" borderId="0" xfId="3" applyNumberFormat="1" applyFont="1" applyFill="1" applyBorder="1" applyAlignment="1">
      <alignment horizontal="right"/>
    </xf>
    <xf numFmtId="170" fontId="7" fillId="2" borderId="6" xfId="3" applyNumberFormat="1" applyFont="1" applyFill="1" applyBorder="1" applyAlignment="1">
      <alignment horizontal="right"/>
    </xf>
    <xf numFmtId="170" fontId="8" fillId="2" borderId="2" xfId="3" applyNumberFormat="1" applyFont="1" applyFill="1" applyBorder="1" applyAlignment="1">
      <alignment horizontal="right"/>
    </xf>
    <xf numFmtId="170" fontId="8" fillId="2" borderId="7" xfId="3" applyNumberFormat="1" applyFont="1" applyFill="1" applyBorder="1" applyAlignment="1">
      <alignment horizontal="right"/>
    </xf>
    <xf numFmtId="170" fontId="8" fillId="6" borderId="0" xfId="0" applyNumberFormat="1" applyFont="1" applyFill="1" applyAlignment="1"/>
    <xf numFmtId="170" fontId="8" fillId="6" borderId="12" xfId="0" applyNumberFormat="1" applyFont="1" applyFill="1" applyBorder="1" applyAlignment="1"/>
    <xf numFmtId="170" fontId="8" fillId="6" borderId="3" xfId="0" applyNumberFormat="1" applyFont="1" applyFill="1" applyBorder="1" applyAlignment="1"/>
    <xf numFmtId="170" fontId="7" fillId="6" borderId="0" xfId="0" applyNumberFormat="1" applyFont="1" applyFill="1" applyAlignment="1"/>
    <xf numFmtId="170" fontId="7" fillId="6" borderId="13" xfId="0" applyNumberFormat="1" applyFont="1" applyFill="1" applyBorder="1" applyAlignment="1"/>
    <xf numFmtId="170" fontId="7" fillId="6" borderId="0" xfId="0" applyNumberFormat="1" applyFont="1" applyFill="1" applyBorder="1" applyAlignment="1"/>
    <xf numFmtId="170" fontId="7" fillId="6" borderId="2" xfId="0" applyNumberFormat="1" applyFont="1" applyFill="1" applyBorder="1" applyAlignment="1"/>
    <xf numFmtId="170" fontId="7" fillId="6" borderId="14" xfId="0" applyNumberFormat="1" applyFont="1" applyFill="1" applyBorder="1" applyAlignment="1"/>
    <xf numFmtId="170" fontId="8" fillId="2" borderId="0" xfId="4" applyNumberFormat="1" applyFont="1" applyFill="1" applyBorder="1" applyAlignment="1"/>
    <xf numFmtId="170" fontId="8" fillId="2" borderId="6" xfId="4" applyNumberFormat="1" applyFont="1" applyFill="1" applyBorder="1" applyAlignment="1"/>
    <xf numFmtId="170" fontId="7" fillId="2" borderId="0" xfId="4" applyNumberFormat="1" applyFont="1" applyFill="1" applyBorder="1" applyAlignment="1"/>
    <xf numFmtId="170" fontId="7" fillId="2" borderId="6" xfId="4" applyNumberFormat="1" applyFont="1" applyFill="1" applyBorder="1" applyAlignment="1"/>
    <xf numFmtId="170" fontId="7" fillId="2" borderId="2" xfId="4" applyNumberFormat="1" applyFont="1" applyFill="1" applyBorder="1" applyAlignment="1"/>
    <xf numFmtId="170" fontId="7" fillId="2" borderId="7" xfId="4" applyNumberFormat="1" applyFont="1" applyFill="1" applyBorder="1" applyAlignment="1"/>
    <xf numFmtId="170" fontId="8" fillId="2" borderId="0" xfId="0" applyNumberFormat="1" applyFont="1" applyFill="1" applyAlignment="1"/>
    <xf numFmtId="170" fontId="8" fillId="2" borderId="8" xfId="0" applyNumberFormat="1" applyFont="1" applyFill="1" applyBorder="1" applyAlignment="1"/>
    <xf numFmtId="170" fontId="8" fillId="2" borderId="3" xfId="0" applyNumberFormat="1" applyFont="1" applyFill="1" applyBorder="1" applyAlignment="1"/>
    <xf numFmtId="170" fontId="7" fillId="2" borderId="0" xfId="0" applyNumberFormat="1" applyFont="1" applyFill="1" applyAlignment="1"/>
    <xf numFmtId="170" fontId="7" fillId="2" borderId="6" xfId="0" applyNumberFormat="1" applyFont="1" applyFill="1" applyBorder="1" applyAlignment="1"/>
    <xf numFmtId="170" fontId="7" fillId="2" borderId="0" xfId="0" applyNumberFormat="1" applyFont="1" applyFill="1" applyBorder="1" applyAlignment="1"/>
    <xf numFmtId="170" fontId="7" fillId="2" borderId="2" xfId="0" applyNumberFormat="1" applyFont="1" applyFill="1" applyBorder="1" applyAlignment="1"/>
    <xf numFmtId="170" fontId="7" fillId="2" borderId="7" xfId="0" applyNumberFormat="1" applyFont="1" applyFill="1" applyBorder="1" applyAlignment="1"/>
    <xf numFmtId="170" fontId="8" fillId="2" borderId="8" xfId="4" applyNumberFormat="1" applyFont="1" applyFill="1" applyBorder="1" applyAlignment="1"/>
    <xf numFmtId="170" fontId="8" fillId="2" borderId="3" xfId="4" applyNumberFormat="1" applyFont="1" applyFill="1" applyBorder="1" applyAlignment="1"/>
    <xf numFmtId="170" fontId="8" fillId="2" borderId="0" xfId="4" applyNumberFormat="1" applyFont="1" applyFill="1" applyBorder="1" applyAlignment="1">
      <alignment horizontal="right"/>
    </xf>
    <xf numFmtId="170" fontId="8" fillId="2" borderId="10" xfId="4" applyNumberFormat="1" applyFont="1" applyFill="1" applyBorder="1" applyAlignment="1">
      <alignment horizontal="right"/>
    </xf>
    <xf numFmtId="170" fontId="7" fillId="2" borderId="0" xfId="4" applyNumberFormat="1" applyFont="1" applyFill="1" applyBorder="1" applyAlignment="1">
      <alignment horizontal="right"/>
    </xf>
    <xf numFmtId="170" fontId="7" fillId="2" borderId="10" xfId="4" applyNumberFormat="1" applyFont="1" applyFill="1" applyBorder="1" applyAlignment="1">
      <alignment horizontal="right"/>
    </xf>
    <xf numFmtId="170" fontId="8" fillId="2" borderId="2" xfId="4" applyNumberFormat="1" applyFont="1" applyFill="1" applyBorder="1" applyAlignment="1">
      <alignment horizontal="right"/>
    </xf>
    <xf numFmtId="170" fontId="8" fillId="2" borderId="11" xfId="4" applyNumberFormat="1" applyFont="1" applyFill="1" applyBorder="1" applyAlignment="1">
      <alignment horizontal="right"/>
    </xf>
    <xf numFmtId="170" fontId="8" fillId="6" borderId="9" xfId="0" applyNumberFormat="1" applyFont="1" applyFill="1" applyBorder="1"/>
    <xf numFmtId="170" fontId="8" fillId="6" borderId="3" xfId="0" applyNumberFormat="1" applyFont="1" applyFill="1" applyBorder="1"/>
    <xf numFmtId="170" fontId="7" fillId="6" borderId="10" xfId="0" applyNumberFormat="1" applyFont="1" applyFill="1" applyBorder="1"/>
    <xf numFmtId="170" fontId="7" fillId="6" borderId="0" xfId="0" applyNumberFormat="1" applyFont="1" applyFill="1" applyBorder="1"/>
    <xf numFmtId="170" fontId="7" fillId="6" borderId="11" xfId="0" applyNumberFormat="1" applyFont="1" applyFill="1" applyBorder="1"/>
    <xf numFmtId="170" fontId="7" fillId="6" borderId="2" xfId="0" applyNumberFormat="1" applyFont="1" applyFill="1" applyBorder="1"/>
    <xf numFmtId="170" fontId="8" fillId="2" borderId="9" xfId="4" applyNumberFormat="1" applyFont="1" applyFill="1" applyBorder="1" applyAlignment="1"/>
    <xf numFmtId="170" fontId="7" fillId="2" borderId="10" xfId="4" applyNumberFormat="1" applyFont="1" applyFill="1" applyBorder="1" applyAlignment="1"/>
    <xf numFmtId="170" fontId="7" fillId="2" borderId="11" xfId="4" applyNumberFormat="1" applyFont="1" applyFill="1" applyBorder="1" applyAlignment="1"/>
    <xf numFmtId="170" fontId="8" fillId="2" borderId="0" xfId="5" applyNumberFormat="1" applyFont="1" applyFill="1" applyBorder="1" applyAlignment="1"/>
    <xf numFmtId="170" fontId="8" fillId="2" borderId="9" xfId="5" applyNumberFormat="1" applyFont="1" applyFill="1" applyBorder="1" applyAlignment="1"/>
    <xf numFmtId="170" fontId="8" fillId="2" borderId="3" xfId="5" applyNumberFormat="1" applyFont="1" applyFill="1" applyBorder="1" applyAlignment="1"/>
    <xf numFmtId="170" fontId="8" fillId="2" borderId="10" xfId="5" applyNumberFormat="1" applyFont="1" applyFill="1" applyBorder="1" applyAlignment="1"/>
    <xf numFmtId="170" fontId="7" fillId="2" borderId="0" xfId="5" applyNumberFormat="1" applyFont="1" applyFill="1" applyBorder="1" applyAlignment="1"/>
    <xf numFmtId="170" fontId="7" fillId="2" borderId="10" xfId="5" applyNumberFormat="1" applyFont="1" applyFill="1" applyBorder="1" applyAlignment="1"/>
    <xf numFmtId="170" fontId="7" fillId="2" borderId="11" xfId="5" applyNumberFormat="1" applyFont="1" applyFill="1" applyBorder="1" applyAlignment="1"/>
    <xf numFmtId="170" fontId="7" fillId="2" borderId="2" xfId="5" applyNumberFormat="1" applyFont="1" applyFill="1" applyBorder="1" applyAlignment="1"/>
    <xf numFmtId="170" fontId="9" fillId="2" borderId="0" xfId="0" applyNumberFormat="1" applyFont="1" applyFill="1" applyBorder="1" applyAlignment="1">
      <alignment horizontal="right"/>
    </xf>
    <xf numFmtId="170" fontId="9" fillId="2" borderId="9" xfId="0" applyNumberFormat="1" applyFont="1" applyFill="1" applyBorder="1" applyAlignment="1">
      <alignment horizontal="right"/>
    </xf>
    <xf numFmtId="170" fontId="9" fillId="2" borderId="3" xfId="0" applyNumberFormat="1" applyFont="1" applyFill="1" applyBorder="1" applyAlignment="1">
      <alignment horizontal="right"/>
    </xf>
    <xf numFmtId="170" fontId="9" fillId="2" borderId="10" xfId="0" applyNumberFormat="1" applyFont="1" applyFill="1" applyBorder="1" applyAlignment="1">
      <alignment horizontal="right"/>
    </xf>
    <xf numFmtId="170" fontId="11" fillId="2" borderId="0" xfId="0" applyNumberFormat="1" applyFont="1" applyFill="1" applyBorder="1" applyAlignment="1">
      <alignment horizontal="right"/>
    </xf>
    <xf numFmtId="170" fontId="11" fillId="2" borderId="10" xfId="0" applyNumberFormat="1" applyFont="1" applyFill="1" applyBorder="1" applyAlignment="1">
      <alignment horizontal="right"/>
    </xf>
    <xf numFmtId="170" fontId="11" fillId="2" borderId="2" xfId="0" applyNumberFormat="1" applyFont="1" applyFill="1" applyBorder="1" applyAlignment="1">
      <alignment horizontal="right"/>
    </xf>
    <xf numFmtId="170" fontId="11" fillId="2" borderId="11" xfId="0" applyNumberFormat="1" applyFont="1" applyFill="1" applyBorder="1" applyAlignment="1">
      <alignment horizontal="right"/>
    </xf>
    <xf numFmtId="170" fontId="9" fillId="2" borderId="6" xfId="0" applyNumberFormat="1" applyFont="1" applyFill="1" applyBorder="1" applyAlignment="1">
      <alignment horizontal="right"/>
    </xf>
    <xf numFmtId="170" fontId="11" fillId="2" borderId="6" xfId="0" applyNumberFormat="1" applyFont="1" applyFill="1" applyBorder="1" applyAlignment="1">
      <alignment horizontal="right"/>
    </xf>
    <xf numFmtId="170" fontId="11" fillId="2" borderId="7" xfId="0" applyNumberFormat="1" applyFont="1" applyFill="1" applyBorder="1" applyAlignment="1">
      <alignment horizontal="right"/>
    </xf>
    <xf numFmtId="170" fontId="9" fillId="2" borderId="2" xfId="0" applyNumberFormat="1" applyFont="1" applyFill="1" applyBorder="1" applyAlignment="1">
      <alignment horizontal="right"/>
    </xf>
    <xf numFmtId="170" fontId="13" fillId="6" borderId="0" xfId="5" applyNumberFormat="1" applyFont="1" applyFill="1" applyBorder="1" applyAlignment="1"/>
    <xf numFmtId="170" fontId="13" fillId="6" borderId="9" xfId="5" applyNumberFormat="1" applyFont="1" applyFill="1" applyBorder="1" applyAlignment="1"/>
    <xf numFmtId="170" fontId="13" fillId="6" borderId="3" xfId="5" applyNumberFormat="1" applyFont="1" applyFill="1" applyBorder="1" applyAlignment="1"/>
    <xf numFmtId="170" fontId="13" fillId="6" borderId="10" xfId="5" applyNumberFormat="1" applyFont="1" applyFill="1" applyBorder="1" applyAlignment="1"/>
    <xf numFmtId="170" fontId="13" fillId="6" borderId="2" xfId="5" applyNumberFormat="1" applyFont="1" applyFill="1" applyBorder="1" applyAlignment="1"/>
    <xf numFmtId="170" fontId="13" fillId="6" borderId="11" xfId="5" applyNumberFormat="1" applyFont="1" applyFill="1" applyBorder="1" applyAlignment="1"/>
    <xf numFmtId="170" fontId="8" fillId="2" borderId="0" xfId="0" applyNumberFormat="1" applyFont="1" applyFill="1" applyBorder="1" applyAlignment="1">
      <alignment horizontal="right"/>
    </xf>
    <xf numFmtId="170" fontId="8" fillId="6" borderId="6" xfId="0" applyNumberFormat="1" applyFont="1" applyFill="1" applyBorder="1" applyAlignment="1">
      <alignment horizontal="right"/>
    </xf>
    <xf numFmtId="170" fontId="8" fillId="6" borderId="0" xfId="0" applyNumberFormat="1" applyFont="1" applyFill="1" applyBorder="1" applyAlignment="1">
      <alignment horizontal="right"/>
    </xf>
    <xf numFmtId="170" fontId="7" fillId="2" borderId="0" xfId="0" applyNumberFormat="1" applyFont="1" applyFill="1" applyBorder="1" applyAlignment="1">
      <alignment horizontal="right"/>
    </xf>
    <xf numFmtId="170" fontId="7" fillId="6" borderId="6" xfId="0" applyNumberFormat="1" applyFont="1" applyFill="1" applyBorder="1" applyAlignment="1">
      <alignment horizontal="right"/>
    </xf>
    <xf numFmtId="170" fontId="7" fillId="6" borderId="0" xfId="0" applyNumberFormat="1" applyFont="1" applyFill="1" applyBorder="1" applyAlignment="1">
      <alignment horizontal="right"/>
    </xf>
    <xf numFmtId="170" fontId="7" fillId="6" borderId="6" xfId="0" applyNumberFormat="1" applyFont="1" applyFill="1" applyBorder="1" applyAlignment="1"/>
    <xf numFmtId="171" fontId="8" fillId="2" borderId="0" xfId="4" applyNumberFormat="1" applyFont="1" applyFill="1" applyBorder="1" applyAlignment="1">
      <alignment horizontal="right"/>
    </xf>
    <xf numFmtId="171" fontId="8" fillId="6" borderId="8" xfId="4" applyNumberFormat="1" applyFont="1" applyFill="1" applyBorder="1" applyAlignment="1">
      <alignment horizontal="right"/>
    </xf>
    <xf numFmtId="171" fontId="8" fillId="6" borderId="0" xfId="4" applyNumberFormat="1" applyFont="1" applyFill="1" applyBorder="1" applyAlignment="1">
      <alignment horizontal="right"/>
    </xf>
    <xf numFmtId="171" fontId="8" fillId="6" borderId="6" xfId="4" applyNumberFormat="1" applyFont="1" applyFill="1" applyBorder="1" applyAlignment="1">
      <alignment horizontal="right"/>
    </xf>
    <xf numFmtId="171" fontId="7" fillId="2" borderId="0" xfId="4" applyNumberFormat="1" applyFont="1" applyFill="1" applyBorder="1" applyAlignment="1">
      <alignment horizontal="right"/>
    </xf>
    <xf numFmtId="171" fontId="7" fillId="6" borderId="6" xfId="4" applyNumberFormat="1" applyFont="1" applyFill="1" applyBorder="1" applyAlignment="1">
      <alignment horizontal="right"/>
    </xf>
    <xf numFmtId="171" fontId="7" fillId="6" borderId="0" xfId="4" applyNumberFormat="1" applyFont="1" applyFill="1" applyBorder="1" applyAlignment="1">
      <alignment horizontal="right"/>
    </xf>
    <xf numFmtId="171" fontId="8" fillId="2" borderId="2" xfId="4" applyNumberFormat="1" applyFont="1" applyFill="1" applyBorder="1" applyAlignment="1">
      <alignment horizontal="right"/>
    </xf>
    <xf numFmtId="171" fontId="8" fillId="6" borderId="7" xfId="4" applyNumberFormat="1" applyFont="1" applyFill="1" applyBorder="1" applyAlignment="1">
      <alignment horizontal="right"/>
    </xf>
    <xf numFmtId="171" fontId="8" fillId="6" borderId="2" xfId="4" applyNumberFormat="1" applyFont="1" applyFill="1" applyBorder="1" applyAlignment="1">
      <alignment horizontal="right"/>
    </xf>
    <xf numFmtId="171" fontId="8" fillId="2" borderId="0" xfId="74" applyNumberFormat="1" applyFont="1" applyFill="1" applyBorder="1" applyAlignment="1"/>
    <xf numFmtId="171" fontId="8" fillId="6" borderId="8" xfId="74" applyNumberFormat="1" applyFont="1" applyFill="1" applyBorder="1" applyAlignment="1"/>
    <xf numFmtId="171" fontId="8" fillId="6" borderId="3" xfId="74" applyNumberFormat="1" applyFont="1" applyFill="1" applyBorder="1" applyAlignment="1"/>
    <xf numFmtId="171" fontId="8" fillId="6" borderId="6" xfId="74" applyNumberFormat="1" applyFont="1" applyFill="1" applyBorder="1" applyAlignment="1"/>
    <xf numFmtId="171" fontId="8" fillId="6" borderId="0" xfId="74" applyNumberFormat="1" applyFont="1" applyFill="1" applyBorder="1" applyAlignment="1"/>
    <xf numFmtId="171" fontId="7" fillId="2" borderId="0" xfId="74" applyNumberFormat="1" applyFont="1" applyFill="1" applyBorder="1" applyAlignment="1"/>
    <xf numFmtId="171" fontId="7" fillId="6" borderId="6" xfId="74" applyNumberFormat="1" applyFont="1" applyFill="1" applyBorder="1" applyAlignment="1"/>
    <xf numFmtId="171" fontId="7" fillId="6" borderId="0" xfId="74" applyNumberFormat="1" applyFont="1" applyFill="1" applyBorder="1" applyAlignment="1"/>
    <xf numFmtId="171" fontId="7" fillId="2" borderId="2" xfId="74" applyNumberFormat="1" applyFont="1" applyFill="1" applyBorder="1" applyAlignment="1"/>
    <xf numFmtId="171" fontId="7" fillId="6" borderId="7" xfId="74" applyNumberFormat="1" applyFont="1" applyFill="1" applyBorder="1" applyAlignment="1"/>
    <xf numFmtId="171" fontId="7" fillId="6" borderId="2" xfId="74" applyNumberFormat="1" applyFont="1" applyFill="1" applyBorder="1" applyAlignment="1"/>
    <xf numFmtId="171" fontId="8" fillId="2" borderId="0" xfId="4" applyNumberFormat="1" applyFont="1" applyFill="1" applyBorder="1" applyAlignment="1"/>
    <xf numFmtId="171" fontId="8" fillId="6" borderId="8" xfId="4" applyNumberFormat="1" applyFont="1" applyFill="1" applyBorder="1" applyAlignment="1"/>
    <xf numFmtId="171" fontId="8" fillId="6" borderId="3" xfId="4" applyNumberFormat="1" applyFont="1" applyFill="1" applyBorder="1" applyAlignment="1"/>
    <xf numFmtId="171" fontId="7" fillId="2" borderId="0" xfId="4" applyNumberFormat="1" applyFont="1" applyFill="1" applyBorder="1" applyAlignment="1"/>
    <xf numFmtId="171" fontId="7" fillId="6" borderId="6" xfId="4" applyNumberFormat="1" applyFont="1" applyFill="1" applyBorder="1" applyAlignment="1"/>
    <xf numFmtId="171" fontId="7" fillId="6" borderId="0" xfId="4" applyNumberFormat="1" applyFont="1" applyFill="1" applyBorder="1" applyAlignment="1"/>
    <xf numFmtId="171" fontId="7" fillId="2" borderId="2" xfId="4" applyNumberFormat="1" applyFont="1" applyFill="1" applyBorder="1" applyAlignment="1"/>
    <xf numFmtId="171" fontId="7" fillId="6" borderId="7" xfId="4" applyNumberFormat="1" applyFont="1" applyFill="1" applyBorder="1" applyAlignment="1"/>
    <xf numFmtId="171" fontId="7" fillId="6" borderId="2" xfId="4" applyNumberFormat="1" applyFont="1" applyFill="1" applyBorder="1" applyAlignment="1"/>
    <xf numFmtId="171" fontId="9" fillId="2" borderId="0" xfId="0" applyNumberFormat="1" applyFont="1" applyFill="1" applyBorder="1" applyAlignment="1">
      <alignment horizontal="right"/>
    </xf>
    <xf numFmtId="171" fontId="9" fillId="6" borderId="6" xfId="0" applyNumberFormat="1" applyFont="1" applyFill="1" applyBorder="1" applyAlignment="1">
      <alignment horizontal="right"/>
    </xf>
    <xf numFmtId="171" fontId="9" fillId="6" borderId="0" xfId="0" applyNumberFormat="1" applyFont="1" applyFill="1" applyBorder="1" applyAlignment="1">
      <alignment horizontal="right"/>
    </xf>
    <xf numFmtId="171" fontId="11" fillId="2" borderId="0" xfId="0" applyNumberFormat="1" applyFont="1" applyFill="1" applyBorder="1" applyAlignment="1">
      <alignment horizontal="right"/>
    </xf>
    <xf numFmtId="171" fontId="11" fillId="6" borderId="6" xfId="0" applyNumberFormat="1" applyFont="1" applyFill="1" applyBorder="1" applyAlignment="1">
      <alignment horizontal="right"/>
    </xf>
    <xf numFmtId="171" fontId="11" fillId="6" borderId="0" xfId="0" applyNumberFormat="1" applyFont="1" applyFill="1" applyBorder="1" applyAlignment="1">
      <alignment horizontal="right"/>
    </xf>
    <xf numFmtId="171" fontId="7" fillId="2" borderId="7" xfId="4" applyNumberFormat="1" applyFont="1" applyFill="1" applyBorder="1" applyAlignment="1"/>
    <xf numFmtId="171" fontId="9" fillId="2" borderId="0" xfId="74" applyNumberFormat="1" applyFont="1" applyFill="1" applyBorder="1" applyAlignment="1">
      <alignment horizontal="right"/>
    </xf>
    <xf numFmtId="171" fontId="9" fillId="6" borderId="8" xfId="74" applyNumberFormat="1" applyFont="1" applyFill="1" applyBorder="1" applyAlignment="1">
      <alignment horizontal="right"/>
    </xf>
    <xf numFmtId="171" fontId="9" fillId="6" borderId="3" xfId="74" applyNumberFormat="1" applyFont="1" applyFill="1" applyBorder="1" applyAlignment="1">
      <alignment horizontal="right"/>
    </xf>
    <xf numFmtId="171" fontId="9" fillId="6" borderId="6" xfId="74" applyNumberFormat="1" applyFont="1" applyFill="1" applyBorder="1" applyAlignment="1">
      <alignment horizontal="right"/>
    </xf>
    <xf numFmtId="171" fontId="9" fillId="6" borderId="0" xfId="74" applyNumberFormat="1" applyFont="1" applyFill="1" applyBorder="1" applyAlignment="1">
      <alignment horizontal="right"/>
    </xf>
    <xf numFmtId="171" fontId="8" fillId="2" borderId="0" xfId="74" applyNumberFormat="1" applyFont="1" applyFill="1" applyBorder="1" applyAlignment="1">
      <alignment horizontal="right"/>
    </xf>
    <xf numFmtId="171" fontId="8" fillId="6" borderId="6" xfId="74" applyNumberFormat="1" applyFont="1" applyFill="1" applyBorder="1" applyAlignment="1">
      <alignment horizontal="right"/>
    </xf>
    <xf numFmtId="171" fontId="8" fillId="6" borderId="0" xfId="74" applyNumberFormat="1" applyFont="1" applyFill="1" applyBorder="1" applyAlignment="1">
      <alignment horizontal="right"/>
    </xf>
    <xf numFmtId="171" fontId="7" fillId="2" borderId="0" xfId="74" applyNumberFormat="1" applyFont="1" applyFill="1" applyBorder="1" applyAlignment="1">
      <alignment horizontal="right"/>
    </xf>
    <xf numFmtId="171" fontId="7" fillId="6" borderId="6" xfId="74" applyNumberFormat="1" applyFont="1" applyFill="1" applyBorder="1" applyAlignment="1">
      <alignment horizontal="right"/>
    </xf>
    <xf numFmtId="171" fontId="7" fillId="6" borderId="0" xfId="74" applyNumberFormat="1" applyFont="1" applyFill="1" applyBorder="1" applyAlignment="1">
      <alignment horizontal="right"/>
    </xf>
    <xf numFmtId="171" fontId="7" fillId="2" borderId="2" xfId="74" applyNumberFormat="1" applyFont="1" applyFill="1" applyBorder="1" applyAlignment="1">
      <alignment horizontal="right"/>
    </xf>
    <xf numFmtId="171" fontId="7" fillId="6" borderId="7" xfId="74" applyNumberFormat="1" applyFont="1" applyFill="1" applyBorder="1" applyAlignment="1">
      <alignment horizontal="right"/>
    </xf>
    <xf numFmtId="171" fontId="7" fillId="6" borderId="2" xfId="74" applyNumberFormat="1" applyFont="1" applyFill="1" applyBorder="1" applyAlignment="1">
      <alignment horizontal="right"/>
    </xf>
    <xf numFmtId="171" fontId="7" fillId="6" borderId="8" xfId="74" applyNumberFormat="1" applyFont="1" applyFill="1" applyBorder="1" applyAlignment="1"/>
    <xf numFmtId="171" fontId="7" fillId="6" borderId="3" xfId="74" applyNumberFormat="1" applyFont="1" applyFill="1" applyBorder="1" applyAlignment="1"/>
    <xf numFmtId="170" fontId="8" fillId="6" borderId="3" xfId="0" applyNumberFormat="1" applyFont="1" applyFill="1" applyBorder="1" applyAlignment="1">
      <alignment horizontal="right"/>
    </xf>
    <xf numFmtId="170" fontId="7" fillId="2" borderId="6" xfId="0" applyNumberFormat="1" applyFont="1" applyFill="1" applyBorder="1" applyAlignment="1">
      <alignment horizontal="right"/>
    </xf>
    <xf numFmtId="170" fontId="8" fillId="2" borderId="0" xfId="0" applyNumberFormat="1" applyFont="1" applyFill="1" applyBorder="1" applyAlignment="1">
      <alignment horizontal="right" vertical="center"/>
    </xf>
    <xf numFmtId="170" fontId="8" fillId="2" borderId="9" xfId="0" applyNumberFormat="1" applyFont="1" applyFill="1" applyBorder="1" applyAlignment="1">
      <alignment horizontal="right" vertical="center"/>
    </xf>
    <xf numFmtId="170" fontId="8" fillId="6" borderId="0" xfId="0" applyNumberFormat="1" applyFont="1" applyFill="1" applyBorder="1" applyAlignment="1">
      <alignment horizontal="right" vertical="center"/>
    </xf>
    <xf numFmtId="170" fontId="8" fillId="2" borderId="10" xfId="0" applyNumberFormat="1" applyFont="1" applyFill="1" applyBorder="1" applyAlignment="1">
      <alignment horizontal="right" vertical="center"/>
    </xf>
    <xf numFmtId="170" fontId="7" fillId="2" borderId="10" xfId="0" applyNumberFormat="1" applyFont="1" applyFill="1" applyBorder="1" applyAlignment="1">
      <alignment horizontal="right"/>
    </xf>
    <xf numFmtId="171" fontId="8" fillId="2" borderId="3" xfId="4" applyNumberFormat="1" applyFont="1" applyFill="1" applyBorder="1" applyAlignment="1">
      <alignment horizontal="right"/>
    </xf>
    <xf numFmtId="171" fontId="8" fillId="2" borderId="9" xfId="4" applyNumberFormat="1" applyFont="1" applyFill="1" applyBorder="1" applyAlignment="1">
      <alignment horizontal="right"/>
    </xf>
    <xf numFmtId="171" fontId="8" fillId="2" borderId="10" xfId="4" applyNumberFormat="1" applyFont="1" applyFill="1" applyBorder="1" applyAlignment="1">
      <alignment horizontal="right"/>
    </xf>
    <xf numFmtId="171" fontId="7" fillId="2" borderId="10" xfId="4" applyNumberFormat="1" applyFont="1" applyFill="1" applyBorder="1" applyAlignment="1">
      <alignment horizontal="right"/>
    </xf>
    <xf numFmtId="171" fontId="8" fillId="2" borderId="11" xfId="4" applyNumberFormat="1" applyFont="1" applyFill="1" applyBorder="1" applyAlignment="1">
      <alignment horizontal="right"/>
    </xf>
    <xf numFmtId="171" fontId="8" fillId="2" borderId="0" xfId="5" applyNumberFormat="1" applyFont="1" applyFill="1" applyBorder="1" applyAlignment="1"/>
    <xf numFmtId="171" fontId="8" fillId="2" borderId="9" xfId="5" applyNumberFormat="1" applyFont="1" applyFill="1" applyBorder="1" applyAlignment="1"/>
    <xf numFmtId="171" fontId="8" fillId="2" borderId="3" xfId="5" applyNumberFormat="1" applyFont="1" applyFill="1" applyBorder="1" applyAlignment="1"/>
    <xf numFmtId="171" fontId="8" fillId="2" borderId="10" xfId="5" applyNumberFormat="1" applyFont="1" applyFill="1" applyBorder="1" applyAlignment="1"/>
    <xf numFmtId="171" fontId="7" fillId="2" borderId="0" xfId="5" applyNumberFormat="1" applyFont="1" applyFill="1" applyBorder="1" applyAlignment="1"/>
    <xf numFmtId="171" fontId="7" fillId="2" borderId="10" xfId="5" applyNumberFormat="1" applyFont="1" applyFill="1" applyBorder="1" applyAlignment="1"/>
    <xf numFmtId="171" fontId="7" fillId="2" borderId="2" xfId="5" applyNumberFormat="1" applyFont="1" applyFill="1" applyBorder="1" applyAlignment="1"/>
    <xf numFmtId="171" fontId="7" fillId="2" borderId="11" xfId="5" applyNumberFormat="1" applyFont="1" applyFill="1" applyBorder="1" applyAlignment="1"/>
    <xf numFmtId="171" fontId="8" fillId="2" borderId="9" xfId="4" applyNumberFormat="1" applyFont="1" applyFill="1" applyBorder="1" applyAlignment="1"/>
    <xf numFmtId="171" fontId="8" fillId="2" borderId="3" xfId="4" applyNumberFormat="1" applyFont="1" applyFill="1" applyBorder="1" applyAlignment="1"/>
    <xf numFmtId="171" fontId="7" fillId="2" borderId="10" xfId="4" applyNumberFormat="1" applyFont="1" applyFill="1" applyBorder="1" applyAlignment="1"/>
    <xf numFmtId="171" fontId="7" fillId="2" borderId="11" xfId="4" applyNumberFormat="1" applyFont="1" applyFill="1" applyBorder="1" applyAlignment="1"/>
    <xf numFmtId="171" fontId="9" fillId="2" borderId="9" xfId="0" applyNumberFormat="1" applyFont="1" applyFill="1" applyBorder="1" applyAlignment="1">
      <alignment horizontal="right"/>
    </xf>
    <xf numFmtId="171" fontId="9" fillId="2" borderId="10" xfId="0" applyNumberFormat="1" applyFont="1" applyFill="1" applyBorder="1" applyAlignment="1">
      <alignment horizontal="right"/>
    </xf>
    <xf numFmtId="171" fontId="11" fillId="2" borderId="10" xfId="0" applyNumberFormat="1" applyFont="1" applyFill="1" applyBorder="1" applyAlignment="1">
      <alignment horizontal="right"/>
    </xf>
    <xf numFmtId="171" fontId="9" fillId="6" borderId="10" xfId="0" applyNumberFormat="1" applyFont="1" applyFill="1" applyBorder="1" applyAlignment="1">
      <alignment horizontal="right"/>
    </xf>
    <xf numFmtId="171" fontId="11" fillId="2" borderId="2" xfId="0" applyNumberFormat="1" applyFont="1" applyFill="1" applyBorder="1" applyAlignment="1">
      <alignment horizontal="right"/>
    </xf>
    <xf numFmtId="171" fontId="11" fillId="2" borderId="11" xfId="0" applyNumberFormat="1" applyFont="1" applyFill="1" applyBorder="1" applyAlignment="1">
      <alignment horizontal="right"/>
    </xf>
    <xf numFmtId="171" fontId="9" fillId="2" borderId="0" xfId="5" applyNumberFormat="1" applyFont="1" applyFill="1" applyBorder="1" applyAlignment="1">
      <alignment horizontal="right"/>
    </xf>
    <xf numFmtId="171" fontId="9" fillId="2" borderId="9" xfId="5" applyNumberFormat="1" applyFont="1" applyFill="1" applyBorder="1" applyAlignment="1">
      <alignment horizontal="right"/>
    </xf>
    <xf numFmtId="171" fontId="9" fillId="2" borderId="10" xfId="5" applyNumberFormat="1" applyFont="1" applyFill="1" applyBorder="1" applyAlignment="1">
      <alignment horizontal="right"/>
    </xf>
    <xf numFmtId="171" fontId="8" fillId="2" borderId="0" xfId="5" applyNumberFormat="1" applyFont="1" applyFill="1" applyBorder="1" applyAlignment="1">
      <alignment horizontal="right"/>
    </xf>
    <xf numFmtId="171" fontId="8" fillId="2" borderId="10" xfId="5" applyNumberFormat="1" applyFont="1" applyFill="1" applyBorder="1" applyAlignment="1">
      <alignment horizontal="right"/>
    </xf>
    <xf numFmtId="171" fontId="7" fillId="2" borderId="0" xfId="5" applyNumberFormat="1" applyFont="1" applyFill="1" applyBorder="1" applyAlignment="1">
      <alignment horizontal="right"/>
    </xf>
    <xf numFmtId="171" fontId="7" fillId="2" borderId="10" xfId="5" applyNumberFormat="1" applyFont="1" applyFill="1" applyBorder="1" applyAlignment="1">
      <alignment horizontal="right"/>
    </xf>
    <xf numFmtId="171" fontId="7" fillId="2" borderId="2" xfId="5" applyNumberFormat="1" applyFont="1" applyFill="1" applyBorder="1" applyAlignment="1">
      <alignment horizontal="right"/>
    </xf>
    <xf numFmtId="171" fontId="7" fillId="2" borderId="11" xfId="5" applyNumberFormat="1" applyFont="1" applyFill="1" applyBorder="1" applyAlignment="1">
      <alignment horizontal="right"/>
    </xf>
    <xf numFmtId="171" fontId="24" fillId="6" borderId="16" xfId="0" applyNumberFormat="1" applyFont="1" applyFill="1" applyBorder="1" applyAlignment="1">
      <alignment horizontal="right" vertical="center" wrapText="1"/>
    </xf>
    <xf numFmtId="171" fontId="11" fillId="6" borderId="17" xfId="75" applyNumberFormat="1" applyFont="1" applyFill="1" applyBorder="1" applyAlignment="1">
      <alignment horizontal="right" vertical="center" wrapText="1"/>
    </xf>
    <xf numFmtId="171" fontId="11" fillId="6" borderId="16" xfId="75" applyNumberFormat="1" applyFont="1" applyFill="1" applyBorder="1" applyAlignment="1">
      <alignment horizontal="right" vertical="center" wrapText="1"/>
    </xf>
    <xf numFmtId="171" fontId="11" fillId="6" borderId="16" xfId="75" applyNumberFormat="1" applyFont="1" applyFill="1" applyBorder="1" applyAlignment="1">
      <alignment horizontal="right" vertical="center"/>
    </xf>
    <xf numFmtId="171" fontId="7" fillId="6" borderId="16" xfId="75" applyNumberFormat="1" applyFont="1" applyFill="1" applyBorder="1" applyAlignment="1">
      <alignment horizontal="right" vertical="center"/>
    </xf>
    <xf numFmtId="171" fontId="24" fillId="6" borderId="18" xfId="0" applyNumberFormat="1" applyFont="1" applyFill="1" applyBorder="1" applyAlignment="1">
      <alignment horizontal="right" vertical="center" wrapText="1"/>
    </xf>
    <xf numFmtId="171" fontId="11" fillId="6" borderId="19" xfId="75" applyNumberFormat="1" applyFont="1" applyFill="1" applyBorder="1" applyAlignment="1">
      <alignment horizontal="right" vertical="center" wrapText="1"/>
    </xf>
    <xf numFmtId="171" fontId="11" fillId="6" borderId="18" xfId="75" applyNumberFormat="1" applyFont="1" applyFill="1" applyBorder="1" applyAlignment="1">
      <alignment horizontal="right" vertical="center" wrapText="1"/>
    </xf>
    <xf numFmtId="171" fontId="11" fillId="6" borderId="18" xfId="75" applyNumberFormat="1" applyFont="1" applyFill="1" applyBorder="1" applyAlignment="1">
      <alignment horizontal="right" vertical="center"/>
    </xf>
    <xf numFmtId="171" fontId="7" fillId="6" borderId="18" xfId="75" applyNumberFormat="1" applyFont="1" applyFill="1" applyBorder="1" applyAlignment="1">
      <alignment horizontal="right" vertical="center"/>
    </xf>
    <xf numFmtId="171" fontId="24" fillId="6" borderId="22" xfId="0" applyNumberFormat="1" applyFont="1" applyFill="1" applyBorder="1" applyAlignment="1">
      <alignment horizontal="right" vertical="center" wrapText="1"/>
    </xf>
    <xf numFmtId="171" fontId="11" fillId="6" borderId="23" xfId="75" applyNumberFormat="1" applyFont="1" applyFill="1" applyBorder="1" applyAlignment="1">
      <alignment horizontal="right" vertical="center" wrapText="1"/>
    </xf>
    <xf numFmtId="171" fontId="11" fillId="6" borderId="22" xfId="75" applyNumberFormat="1" applyFont="1" applyFill="1" applyBorder="1" applyAlignment="1">
      <alignment horizontal="right" vertical="center" wrapText="1"/>
    </xf>
    <xf numFmtId="171" fontId="11" fillId="6" borderId="22" xfId="75" applyNumberFormat="1" applyFont="1" applyFill="1" applyBorder="1" applyAlignment="1">
      <alignment horizontal="right" vertical="center"/>
    </xf>
    <xf numFmtId="171" fontId="7" fillId="6" borderId="22" xfId="75" applyNumberFormat="1" applyFont="1" applyFill="1" applyBorder="1" applyAlignment="1">
      <alignment horizontal="right" vertical="center"/>
    </xf>
    <xf numFmtId="170" fontId="36" fillId="6" borderId="24" xfId="0" applyNumberFormat="1" applyFont="1" applyFill="1" applyBorder="1" applyAlignment="1">
      <alignment horizontal="right" vertical="center" wrapText="1"/>
    </xf>
    <xf numFmtId="170" fontId="37" fillId="6" borderId="25" xfId="75" applyNumberFormat="1" applyFont="1" applyFill="1" applyBorder="1" applyAlignment="1">
      <alignment horizontal="right" vertical="center" wrapText="1"/>
    </xf>
    <xf numFmtId="170" fontId="37" fillId="6" borderId="24" xfId="75" applyNumberFormat="1" applyFont="1" applyFill="1" applyBorder="1" applyAlignment="1">
      <alignment horizontal="right" vertical="center" wrapText="1"/>
    </xf>
    <xf numFmtId="170" fontId="37" fillId="6" borderId="24" xfId="75" applyNumberFormat="1" applyFont="1" applyFill="1" applyBorder="1" applyAlignment="1">
      <alignment horizontal="right" vertical="center"/>
    </xf>
    <xf numFmtId="170" fontId="13" fillId="6" borderId="24" xfId="75" applyNumberFormat="1" applyFont="1" applyFill="1" applyBorder="1" applyAlignment="1">
      <alignment horizontal="right" vertical="center"/>
    </xf>
    <xf numFmtId="170" fontId="36" fillId="6" borderId="20" xfId="0" applyNumberFormat="1" applyFont="1" applyFill="1" applyBorder="1" applyAlignment="1">
      <alignment horizontal="right" vertical="center" wrapText="1"/>
    </xf>
    <xf numFmtId="170" fontId="37" fillId="6" borderId="21" xfId="75" applyNumberFormat="1" applyFont="1" applyFill="1" applyBorder="1" applyAlignment="1">
      <alignment horizontal="right" vertical="center" wrapText="1"/>
    </xf>
    <xf numFmtId="170" fontId="37" fillId="6" borderId="20" xfId="75" applyNumberFormat="1" applyFont="1" applyFill="1" applyBorder="1" applyAlignment="1">
      <alignment horizontal="right" vertical="center" wrapText="1"/>
    </xf>
    <xf numFmtId="170" fontId="37" fillId="6" borderId="20" xfId="75" applyNumberFormat="1" applyFont="1" applyFill="1" applyBorder="1" applyAlignment="1">
      <alignment horizontal="right" vertical="center"/>
    </xf>
    <xf numFmtId="170" fontId="13" fillId="6" borderId="20" xfId="75" applyNumberFormat="1" applyFont="1" applyFill="1" applyBorder="1" applyAlignment="1">
      <alignment horizontal="right" vertical="center"/>
    </xf>
    <xf numFmtId="171" fontId="7" fillId="2" borderId="0" xfId="0" applyNumberFormat="1" applyFont="1" applyFill="1" applyAlignment="1"/>
    <xf numFmtId="171" fontId="7" fillId="2" borderId="9" xfId="0" applyNumberFormat="1" applyFont="1" applyFill="1" applyBorder="1" applyAlignment="1"/>
    <xf numFmtId="171" fontId="7" fillId="2" borderId="10" xfId="0" applyNumberFormat="1" applyFont="1" applyFill="1" applyBorder="1" applyAlignment="1"/>
    <xf numFmtId="171" fontId="7" fillId="2" borderId="2" xfId="0" applyNumberFormat="1" applyFont="1" applyFill="1" applyBorder="1" applyAlignment="1"/>
    <xf numFmtId="171" fontId="7" fillId="2" borderId="11" xfId="0" applyNumberFormat="1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/>
    </xf>
    <xf numFmtId="0" fontId="8" fillId="0" borderId="0" xfId="5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7" fillId="0" borderId="0" xfId="4" applyFont="1" applyFill="1" applyAlignment="1">
      <alignment vertical="center"/>
    </xf>
    <xf numFmtId="0" fontId="5" fillId="0" borderId="0" xfId="5" applyFont="1" applyFill="1" applyAlignment="1"/>
    <xf numFmtId="0" fontId="8" fillId="0" borderId="0" xfId="5" applyFont="1" applyFill="1" applyAlignment="1">
      <alignment vertical="center"/>
    </xf>
    <xf numFmtId="0" fontId="8" fillId="0" borderId="0" xfId="4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74" applyFont="1" applyFill="1" applyAlignment="1"/>
    <xf numFmtId="0" fontId="8" fillId="0" borderId="0" xfId="74" applyFont="1" applyFill="1" applyAlignment="1">
      <alignment vertical="center"/>
    </xf>
    <xf numFmtId="166" fontId="8" fillId="0" borderId="0" xfId="74" applyNumberFormat="1" applyFont="1" applyFill="1" applyAlignment="1"/>
    <xf numFmtId="166" fontId="31" fillId="0" borderId="0" xfId="74" applyNumberFormat="1" applyFont="1" applyFill="1" applyAlignment="1"/>
    <xf numFmtId="167" fontId="7" fillId="0" borderId="0" xfId="0" applyNumberFormat="1" applyFont="1" applyFill="1"/>
    <xf numFmtId="165" fontId="8" fillId="0" borderId="0" xfId="0" applyNumberFormat="1" applyFont="1" applyFill="1" applyBorder="1" applyAlignment="1">
      <alignment horizontal="center" vertical="center" wrapText="1"/>
    </xf>
    <xf numFmtId="0" fontId="20" fillId="0" borderId="0" xfId="4" applyFont="1" applyFill="1" applyAlignment="1">
      <alignment horizontal="center"/>
    </xf>
    <xf numFmtId="0" fontId="6" fillId="0" borderId="0" xfId="0" applyFont="1" applyFill="1"/>
    <xf numFmtId="3" fontId="7" fillId="0" borderId="0" xfId="0" applyNumberFormat="1" applyFont="1" applyFill="1"/>
    <xf numFmtId="0" fontId="29" fillId="0" borderId="0" xfId="0" applyFont="1" applyFill="1" applyAlignment="1"/>
    <xf numFmtId="172" fontId="7" fillId="6" borderId="0" xfId="4" applyNumberFormat="1" applyFont="1" applyFill="1" applyBorder="1" applyAlignment="1"/>
    <xf numFmtId="0" fontId="5" fillId="2" borderId="0" xfId="4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top"/>
    </xf>
    <xf numFmtId="0" fontId="5" fillId="2" borderId="0" xfId="4" applyFont="1" applyFill="1" applyAlignment="1">
      <alignment horizontal="center" vertical="top"/>
    </xf>
    <xf numFmtId="0" fontId="5" fillId="6" borderId="0" xfId="4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6" borderId="0" xfId="4" applyFont="1" applyFill="1" applyBorder="1" applyAlignment="1">
      <alignment horizontal="center" vertical="top" wrapText="1"/>
    </xf>
    <xf numFmtId="0" fontId="5" fillId="2" borderId="0" xfId="5" applyFont="1" applyFill="1" applyAlignment="1">
      <alignment horizontal="center" vertical="top" wrapText="1"/>
    </xf>
    <xf numFmtId="0" fontId="8" fillId="2" borderId="4" xfId="4" applyFont="1" applyFill="1" applyBorder="1" applyAlignment="1">
      <alignment horizontal="left" wrapText="1"/>
    </xf>
    <xf numFmtId="0" fontId="5" fillId="6" borderId="0" xfId="5" applyFont="1" applyFill="1" applyAlignment="1">
      <alignment horizontal="center" vertical="top" wrapText="1"/>
    </xf>
    <xf numFmtId="0" fontId="8" fillId="6" borderId="0" xfId="4" applyFont="1" applyFill="1" applyAlignment="1">
      <alignment horizontal="left" wrapText="1"/>
    </xf>
    <xf numFmtId="0" fontId="8" fillId="6" borderId="4" xfId="4" applyFont="1" applyFill="1" applyBorder="1" applyAlignment="1">
      <alignment horizontal="left" vertical="top" wrapText="1"/>
    </xf>
    <xf numFmtId="0" fontId="5" fillId="6" borderId="0" xfId="74" applyFont="1" applyFill="1" applyAlignment="1">
      <alignment horizontal="center" vertical="top" wrapText="1"/>
    </xf>
    <xf numFmtId="0" fontId="8" fillId="2" borderId="2" xfId="4" applyFont="1" applyFill="1" applyBorder="1" applyAlignment="1">
      <alignment horizontal="right"/>
    </xf>
    <xf numFmtId="0" fontId="7" fillId="0" borderId="0" xfId="4" applyFont="1" applyFill="1" applyAlignment="1">
      <alignment horizontal="left" wrapText="1"/>
    </xf>
    <xf numFmtId="0" fontId="8" fillId="2" borderId="2" xfId="0" applyFont="1" applyFill="1" applyBorder="1" applyAlignment="1">
      <alignment horizontal="right" wrapText="1"/>
    </xf>
    <xf numFmtId="0" fontId="7" fillId="2" borderId="0" xfId="4" applyFont="1" applyFill="1" applyAlignment="1">
      <alignment horizontal="left" vertical="top" wrapText="1"/>
    </xf>
    <xf numFmtId="0" fontId="5" fillId="6" borderId="0" xfId="0" applyFont="1" applyFill="1" applyBorder="1" applyAlignment="1">
      <alignment horizontal="center" vertical="top" wrapText="1"/>
    </xf>
    <xf numFmtId="0" fontId="8" fillId="6" borderId="0" xfId="4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7" fillId="2" borderId="0" xfId="4" applyFont="1" applyFill="1" applyAlignment="1">
      <alignment horizontal="left" wrapText="1"/>
    </xf>
    <xf numFmtId="0" fontId="5" fillId="2" borderId="0" xfId="74" applyFont="1" applyFill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right" wrapText="1"/>
    </xf>
    <xf numFmtId="0" fontId="8" fillId="6" borderId="4" xfId="4" applyFont="1" applyFill="1" applyBorder="1" applyAlignment="1">
      <alignment horizontal="left" wrapText="1"/>
    </xf>
    <xf numFmtId="0" fontId="5" fillId="6" borderId="0" xfId="5" applyFont="1" applyFill="1" applyBorder="1" applyAlignment="1">
      <alignment horizontal="center" vertical="top" wrapText="1"/>
    </xf>
    <xf numFmtId="0" fontId="8" fillId="0" borderId="0" xfId="4" applyFont="1" applyFill="1" applyAlignment="1">
      <alignment horizontal="left" wrapText="1"/>
    </xf>
    <xf numFmtId="0" fontId="5" fillId="2" borderId="0" xfId="5" applyFont="1" applyFill="1" applyAlignment="1">
      <alignment horizontal="center" vertical="top"/>
    </xf>
    <xf numFmtId="0" fontId="5" fillId="2" borderId="0" xfId="5" applyFont="1" applyFill="1" applyBorder="1" applyAlignment="1">
      <alignment horizontal="center" vertical="top" wrapText="1"/>
    </xf>
    <xf numFmtId="0" fontId="9" fillId="6" borderId="22" xfId="75" applyFont="1" applyFill="1" applyBorder="1" applyAlignment="1">
      <alignment horizontal="left" vertical="top" wrapText="1"/>
    </xf>
    <xf numFmtId="0" fontId="9" fillId="6" borderId="18" xfId="75" applyFont="1" applyFill="1" applyBorder="1" applyAlignment="1">
      <alignment horizontal="left" vertical="top" wrapText="1"/>
    </xf>
    <xf numFmtId="0" fontId="9" fillId="6" borderId="20" xfId="75" applyFont="1" applyFill="1" applyBorder="1" applyAlignment="1">
      <alignment horizontal="left" vertical="top" wrapText="1"/>
    </xf>
    <xf numFmtId="0" fontId="11" fillId="6" borderId="22" xfId="75" applyFont="1" applyFill="1" applyBorder="1" applyAlignment="1">
      <alignment horizontal="left" vertical="center" wrapText="1"/>
    </xf>
    <xf numFmtId="0" fontId="11" fillId="6" borderId="18" xfId="75" applyFont="1" applyFill="1" applyBorder="1" applyAlignment="1">
      <alignment horizontal="left" vertical="center" wrapText="1"/>
    </xf>
    <xf numFmtId="0" fontId="37" fillId="6" borderId="20" xfId="75" applyFont="1" applyFill="1" applyBorder="1" applyAlignment="1">
      <alignment horizontal="left" vertical="center" wrapText="1"/>
    </xf>
    <xf numFmtId="0" fontId="37" fillId="6" borderId="24" xfId="75" applyFont="1" applyFill="1" applyBorder="1" applyAlignment="1">
      <alignment horizontal="left" vertical="center" wrapText="1"/>
    </xf>
    <xf numFmtId="0" fontId="9" fillId="6" borderId="24" xfId="75" applyFont="1" applyFill="1" applyBorder="1" applyAlignment="1">
      <alignment horizontal="left" vertical="top" wrapText="1"/>
    </xf>
    <xf numFmtId="0" fontId="9" fillId="6" borderId="16" xfId="75" applyFont="1" applyFill="1" applyBorder="1" applyAlignment="1">
      <alignment horizontal="left" vertical="top" wrapText="1"/>
    </xf>
    <xf numFmtId="0" fontId="11" fillId="6" borderId="16" xfId="75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</cellXfs>
  <cellStyles count="77">
    <cellStyle name="Euro" xfId="1"/>
    <cellStyle name="Hiperligação" xfId="2" builtinId="8"/>
    <cellStyle name="Normal" xfId="0" builtinId="0"/>
    <cellStyle name="Normal 4 2" xfId="6"/>
    <cellStyle name="Normal_2017" xfId="76"/>
    <cellStyle name="Normal_caeremuna" xfId="3"/>
    <cellStyle name="Normal_ee05" xfId="4"/>
    <cellStyle name="Normal_Folha2" xfId="75"/>
    <cellStyle name="Normal_qp_emprego06" xfId="5"/>
    <cellStyle name="Normal_qp_emprego06 2" xfId="74"/>
    <cellStyle name="style1386169271439" xfId="11"/>
    <cellStyle name="style1386169271439 2" xfId="55"/>
    <cellStyle name="style1386169271674" xfId="12"/>
    <cellStyle name="style1386169271674 2" xfId="56"/>
    <cellStyle name="style1386169271908" xfId="14"/>
    <cellStyle name="style1386169271908 2" xfId="58"/>
    <cellStyle name="style1386169272361" xfId="8"/>
    <cellStyle name="style1386169272361 2" xfId="52"/>
    <cellStyle name="style1386169272502" xfId="10"/>
    <cellStyle name="style1386169272502 2" xfId="54"/>
    <cellStyle name="style1386169273189" xfId="7"/>
    <cellStyle name="style1386169273189 2" xfId="51"/>
    <cellStyle name="style1386169273283" xfId="9"/>
    <cellStyle name="style1386169273283 2" xfId="53"/>
    <cellStyle name="style1386169275549" xfId="13"/>
    <cellStyle name="style1386169275549 2" xfId="57"/>
    <cellStyle name="style1386170078719" xfId="19"/>
    <cellStyle name="style1386170078719 2" xfId="63"/>
    <cellStyle name="style1386170078922" xfId="20"/>
    <cellStyle name="style1386170078922 2" xfId="64"/>
    <cellStyle name="style1386170079157" xfId="22"/>
    <cellStyle name="style1386170079157 2" xfId="66"/>
    <cellStyle name="style1386170079594" xfId="16"/>
    <cellStyle name="style1386170079594 2" xfId="60"/>
    <cellStyle name="style1386170079672" xfId="18"/>
    <cellStyle name="style1386170079672 2" xfId="62"/>
    <cellStyle name="style1386170080235" xfId="15"/>
    <cellStyle name="style1386170080235 2" xfId="59"/>
    <cellStyle name="style1386170080313" xfId="17"/>
    <cellStyle name="style1386170080313 2" xfId="61"/>
    <cellStyle name="style1386170080735" xfId="23"/>
    <cellStyle name="style1386170080735 2" xfId="67"/>
    <cellStyle name="style1386170080829" xfId="24"/>
    <cellStyle name="style1386170080829 2" xfId="68"/>
    <cellStyle name="style1386170080938" xfId="25"/>
    <cellStyle name="style1386170080938 2" xfId="69"/>
    <cellStyle name="style1386170082172" xfId="21"/>
    <cellStyle name="style1386170082172 2" xfId="65"/>
    <cellStyle name="style1386177057576" xfId="33"/>
    <cellStyle name="style1386177057826" xfId="36"/>
    <cellStyle name="style1386177058123" xfId="40"/>
    <cellStyle name="style1386177058638" xfId="37"/>
    <cellStyle name="style1386177059982" xfId="32"/>
    <cellStyle name="style1386177060076" xfId="35"/>
    <cellStyle name="style1386177060232" xfId="39"/>
    <cellStyle name="style1386177060310" xfId="38"/>
    <cellStyle name="style1386177060404" xfId="34"/>
    <cellStyle name="style1386177060529" xfId="41"/>
    <cellStyle name="style1386178399538" xfId="26"/>
    <cellStyle name="style1386178399538 2" xfId="70"/>
    <cellStyle name="style1386178400116" xfId="27"/>
    <cellStyle name="style1386178400116 2" xfId="71"/>
    <cellStyle name="style1386178799571" xfId="28"/>
    <cellStyle name="style1386178799571 2" xfId="72"/>
    <cellStyle name="style1386178799743" xfId="29"/>
    <cellStyle name="style1386178799743 2" xfId="73"/>
    <cellStyle name="style1386244786845" xfId="30"/>
    <cellStyle name="style1386245268236" xfId="31"/>
    <cellStyle name="style1386256697709" xfId="43"/>
    <cellStyle name="style1386256697959" xfId="46"/>
    <cellStyle name="style1386256698334" xfId="49"/>
    <cellStyle name="style1386256698693" xfId="47"/>
    <cellStyle name="style1386256700272" xfId="42"/>
    <cellStyle name="style1386256700365" xfId="45"/>
    <cellStyle name="style1386256700522" xfId="48"/>
    <cellStyle name="style1386256700615" xfId="44"/>
    <cellStyle name="style1386256700709" xfId="50"/>
  </cellStyles>
  <dxfs count="417"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  <dxf>
      <numFmt numFmtId="173" formatCode="###0;###0;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8080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  <color rgb="FFE1EAEF"/>
      <color rgb="FF9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9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2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3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4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5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6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e quadros'!A17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18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19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0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2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3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A24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25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26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27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28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29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30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3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32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e quadros'!A33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e quadros'!A3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e quadros'!A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e quadros'!&#193;rea_de_Impress&#227;o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e quadros'!A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e quadros'!A7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e quadros'!A8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8</xdr:col>
      <xdr:colOff>581025</xdr:colOff>
      <xdr:row>58</xdr:row>
      <xdr:rowOff>152399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4"/>
          <a:ext cx="5457825" cy="95154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47625</xdr:colOff>
      <xdr:row>0</xdr:row>
      <xdr:rowOff>285750</xdr:rowOff>
    </xdr:from>
    <xdr:to>
      <xdr:col>12</xdr:col>
      <xdr:colOff>399950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48350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285750</xdr:rowOff>
    </xdr:from>
    <xdr:to>
      <xdr:col>11</xdr:col>
      <xdr:colOff>447575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171450</xdr:colOff>
      <xdr:row>0</xdr:row>
      <xdr:rowOff>266700</xdr:rowOff>
    </xdr:from>
    <xdr:to>
      <xdr:col>11</xdr:col>
      <xdr:colOff>466625</xdr:colOff>
      <xdr:row>2</xdr:row>
      <xdr:rowOff>28536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6670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314325</xdr:rowOff>
    </xdr:from>
    <xdr:to>
      <xdr:col>12</xdr:col>
      <xdr:colOff>409575</xdr:colOff>
      <xdr:row>2</xdr:row>
      <xdr:rowOff>66675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8350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171450</xdr:colOff>
      <xdr:row>0</xdr:row>
      <xdr:rowOff>276225</xdr:rowOff>
    </xdr:from>
    <xdr:to>
      <xdr:col>12</xdr:col>
      <xdr:colOff>466725</xdr:colOff>
      <xdr:row>2</xdr:row>
      <xdr:rowOff>38100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7875" y="2762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200025</xdr:colOff>
      <xdr:row>0</xdr:row>
      <xdr:rowOff>266700</xdr:rowOff>
    </xdr:from>
    <xdr:to>
      <xdr:col>11</xdr:col>
      <xdr:colOff>495300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133350</xdr:colOff>
      <xdr:row>0</xdr:row>
      <xdr:rowOff>266700</xdr:rowOff>
    </xdr:from>
    <xdr:to>
      <xdr:col>12</xdr:col>
      <xdr:colOff>428625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977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171450</xdr:colOff>
      <xdr:row>0</xdr:row>
      <xdr:rowOff>304800</xdr:rowOff>
    </xdr:from>
    <xdr:to>
      <xdr:col>12</xdr:col>
      <xdr:colOff>466725</xdr:colOff>
      <xdr:row>2</xdr:row>
      <xdr:rowOff>66675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81675" y="3048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314325</xdr:rowOff>
    </xdr:from>
    <xdr:to>
      <xdr:col>11</xdr:col>
      <xdr:colOff>390525</xdr:colOff>
      <xdr:row>2</xdr:row>
      <xdr:rowOff>76200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72150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0</xdr:row>
      <xdr:rowOff>323851</xdr:rowOff>
    </xdr:from>
    <xdr:ext cx="780952" cy="295274"/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315075" y="323851"/>
          <a:ext cx="780952" cy="295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104775</xdr:rowOff>
    </xdr:from>
    <xdr:to>
      <xdr:col>8</xdr:col>
      <xdr:colOff>600075</xdr:colOff>
      <xdr:row>55</xdr:row>
      <xdr:rowOff>28575</xdr:rowOff>
    </xdr:to>
    <xdr:sp macro="" textlink="">
      <xdr:nvSpPr>
        <xdr:cNvPr id="2" name="Rectangle 80"/>
        <xdr:cNvSpPr>
          <a:spLocks noChangeArrowheads="1"/>
        </xdr:cNvSpPr>
      </xdr:nvSpPr>
      <xdr:spPr bwMode="auto">
        <a:xfrm>
          <a:off x="0" y="5448300"/>
          <a:ext cx="5476875" cy="348615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234000" rIns="23400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96888" indent="-39688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95363" indent="-80963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492250" indent="-120650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990725" indent="-161925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MINISTÉRIO DO TRABALHO, SOLIDARIEDADE E SEGURANÇA SOCIAL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Título: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Séries Cronológicas QUADROS DE PESSOAL 2008 - 2018</a:t>
          </a:r>
        </a:p>
        <a:p>
          <a:pPr algn="just">
            <a:lnSpc>
              <a:spcPct val="130000"/>
            </a:lnSpc>
            <a:spcAft>
              <a:spcPct val="20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Autor: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Gabinete de Estratégia e Planeamento (GEP)</a:t>
          </a:r>
        </a:p>
        <a:p>
          <a:pPr algn="ctr"/>
          <a:r>
            <a:rPr lang="pt-PT" altLang="pt-PT"/>
            <a:t> </a:t>
          </a:r>
        </a:p>
        <a:p>
          <a:pPr algn="just">
            <a:spcAft>
              <a:spcPct val="40000"/>
            </a:spcAft>
          </a:pP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Praça de Londres n.º 2 - 5.º andar</a:t>
          </a:r>
        </a:p>
        <a:p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1049-056 LISBOA </a:t>
          </a:r>
        </a:p>
        <a:p>
          <a:r>
            <a:rPr lang="pt-PT" altLang="pt-PT">
              <a:solidFill>
                <a:srgbClr val="415263"/>
              </a:solidFill>
              <a:latin typeface="Arial" panose="020B0604020202020204" pitchFamily="34" charset="0"/>
              <a:sym typeface="Wingdings" panose="05000000000000000000" pitchFamily="2" charset="2"/>
            </a:rPr>
            <a:t>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21 595 34 16</a:t>
          </a:r>
        </a:p>
        <a:p>
          <a:pPr algn="just">
            <a:lnSpc>
              <a:spcPct val="130000"/>
            </a:lnSpc>
            <a:spcBef>
              <a:spcPts val="600"/>
            </a:spcBef>
            <a:spcAft>
              <a:spcPts val="1000"/>
            </a:spcAft>
          </a:pP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e-mail</a:t>
          </a:r>
          <a:r>
            <a:rPr lang="pt-PT" altLang="pt-PT" b="1" i="1">
              <a:solidFill>
                <a:srgbClr val="415263"/>
              </a:solidFill>
              <a:latin typeface="Arial" panose="020B0604020202020204" pitchFamily="34" charset="0"/>
            </a:rPr>
            <a:t>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gep.</a:t>
          </a: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dados@gep.mtsss.pt 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Internet</a:t>
          </a:r>
          <a:r>
            <a:rPr lang="pt-PT" altLang="pt-PT" b="1" i="1">
              <a:solidFill>
                <a:srgbClr val="415263"/>
              </a:solidFill>
              <a:latin typeface="Arial" panose="020B0604020202020204" pitchFamily="34" charset="0"/>
            </a:rPr>
            <a:t>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</a:t>
          </a:r>
          <a:r>
            <a:rPr lang="pt-PT" altLang="pt-PT" i="1">
              <a:solidFill>
                <a:srgbClr val="415263"/>
              </a:solidFill>
              <a:latin typeface="Arial" panose="020B0604020202020204" pitchFamily="34" charset="0"/>
            </a:rPr>
            <a:t>http://www.gep.mtsss.gov.pt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Formato: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publicação em formato eletrónico, preparada para impressão frente e verso.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Periodicidade: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 Pontual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Data de disponibilização: 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30</a:t>
          </a:r>
          <a:r>
            <a:rPr lang="pt-PT" altLang="pt-PT" b="1">
              <a:solidFill>
                <a:srgbClr val="415263"/>
              </a:solidFill>
              <a:latin typeface="Arial" panose="020B0604020202020204" pitchFamily="34" charset="0"/>
            </a:rPr>
            <a:t> </a:t>
          </a: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de Junho de 2020</a:t>
          </a:r>
        </a:p>
        <a:p>
          <a:pPr algn="just">
            <a:lnSpc>
              <a:spcPct val="130000"/>
            </a:lnSpc>
            <a:spcAft>
              <a:spcPts val="1000"/>
            </a:spcAft>
          </a:pPr>
          <a:r>
            <a:rPr lang="pt-PT" altLang="pt-PT">
              <a:solidFill>
                <a:srgbClr val="415263"/>
              </a:solidFill>
              <a:latin typeface="Arial" panose="020B0604020202020204" pitchFamily="34" charset="0"/>
            </a:rPr>
            <a:t>(*) Atualização excecional a 02 de dezembro de 2021 (pg. 28)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6</xdr:col>
      <xdr:colOff>566738</xdr:colOff>
      <xdr:row>32</xdr:row>
      <xdr:rowOff>150812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5019675"/>
          <a:ext cx="4224338" cy="312737"/>
        </a:xfrm>
        <a:prstGeom prst="rect">
          <a:avLst/>
        </a:prstGeom>
        <a:solidFill>
          <a:srgbClr val="0046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96888" indent="-39688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95363" indent="-80963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492250" indent="-120650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990725" indent="-161925" algn="l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r>
            <a:rPr lang="pt-PT" altLang="pt-PT" b="1">
              <a:solidFill>
                <a:schemeClr val="bg1"/>
              </a:solidFill>
              <a:latin typeface="Arial" panose="020B0604020202020204" pitchFamily="34" charset="0"/>
            </a:rPr>
            <a:t>Ficha Técnica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0</xdr:row>
      <xdr:rowOff>247651</xdr:rowOff>
    </xdr:from>
    <xdr:to>
      <xdr:col>12</xdr:col>
      <xdr:colOff>361852</xdr:colOff>
      <xdr:row>1</xdr:row>
      <xdr:rowOff>190463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47651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238125</xdr:rowOff>
    </xdr:from>
    <xdr:to>
      <xdr:col>12</xdr:col>
      <xdr:colOff>371377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28574</xdr:colOff>
      <xdr:row>0</xdr:row>
      <xdr:rowOff>228600</xdr:rowOff>
    </xdr:from>
    <xdr:to>
      <xdr:col>11</xdr:col>
      <xdr:colOff>390524</xdr:colOff>
      <xdr:row>1</xdr:row>
      <xdr:rowOff>171412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29199" y="228600"/>
          <a:ext cx="790575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47625</xdr:colOff>
      <xdr:row>0</xdr:row>
      <xdr:rowOff>238125</xdr:rowOff>
    </xdr:from>
    <xdr:to>
      <xdr:col>12</xdr:col>
      <xdr:colOff>399952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2101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28575</xdr:colOff>
      <xdr:row>0</xdr:row>
      <xdr:rowOff>219075</xdr:rowOff>
    </xdr:from>
    <xdr:to>
      <xdr:col>12</xdr:col>
      <xdr:colOff>380902</xdr:colOff>
      <xdr:row>1</xdr:row>
      <xdr:rowOff>161887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486400" y="2190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257175</xdr:rowOff>
    </xdr:from>
    <xdr:to>
      <xdr:col>11</xdr:col>
      <xdr:colOff>371377</xdr:colOff>
      <xdr:row>2</xdr:row>
      <xdr:rowOff>9487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2571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257175</xdr:rowOff>
    </xdr:from>
    <xdr:to>
      <xdr:col>11</xdr:col>
      <xdr:colOff>466623</xdr:colOff>
      <xdr:row>2</xdr:row>
      <xdr:rowOff>9487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57175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161925</xdr:colOff>
      <xdr:row>0</xdr:row>
      <xdr:rowOff>266699</xdr:rowOff>
    </xdr:from>
    <xdr:to>
      <xdr:col>11</xdr:col>
      <xdr:colOff>476148</xdr:colOff>
      <xdr:row>2</xdr:row>
      <xdr:rowOff>19011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48350" y="2666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333375</xdr:colOff>
      <xdr:row>0</xdr:row>
      <xdr:rowOff>209549</xdr:rowOff>
    </xdr:from>
    <xdr:to>
      <xdr:col>12</xdr:col>
      <xdr:colOff>314223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62625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419100</xdr:colOff>
      <xdr:row>0</xdr:row>
      <xdr:rowOff>228599</xdr:rowOff>
    </xdr:from>
    <xdr:to>
      <xdr:col>12</xdr:col>
      <xdr:colOff>380898</xdr:colOff>
      <xdr:row>1</xdr:row>
      <xdr:rowOff>171411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991100" y="2285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485775</xdr:colOff>
      <xdr:row>2</xdr:row>
      <xdr:rowOff>152400</xdr:rowOff>
    </xdr:to>
    <xdr:sp macro="" textlink="">
      <xdr:nvSpPr>
        <xdr:cNvPr id="4" name="Rectangle 18"/>
        <xdr:cNvSpPr>
          <a:spLocks noChangeArrowheads="1"/>
        </xdr:cNvSpPr>
      </xdr:nvSpPr>
      <xdr:spPr bwMode="auto">
        <a:xfrm>
          <a:off x="0" y="0"/>
          <a:ext cx="2924175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400" b="1">
              <a:solidFill>
                <a:srgbClr val="842F36"/>
              </a:solidFill>
              <a:latin typeface="Arial" charset="0"/>
            </a:rPr>
            <a:t>Introdução</a:t>
          </a:r>
          <a:r>
            <a:rPr lang="en-US" sz="1300" b="1">
              <a:solidFill>
                <a:srgbClr val="842F36"/>
              </a:solidFill>
              <a:latin typeface="Arial" charset="0"/>
            </a:rPr>
            <a:t> – Quadros de Pessoal</a:t>
          </a:r>
          <a:endParaRPr lang="pt-PT" sz="13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3</xdr:row>
      <xdr:rowOff>85725</xdr:rowOff>
    </xdr:from>
    <xdr:to>
      <xdr:col>9</xdr:col>
      <xdr:colOff>585788</xdr:colOff>
      <xdr:row>50</xdr:row>
      <xdr:rowOff>114300</xdr:rowOff>
    </xdr:to>
    <xdr:sp macro="" textlink="">
      <xdr:nvSpPr>
        <xdr:cNvPr id="5" name="Rectangle 13"/>
        <xdr:cNvSpPr>
          <a:spLocks noChangeArrowheads="1"/>
        </xdr:cNvSpPr>
      </xdr:nvSpPr>
      <xdr:spPr bwMode="auto">
        <a:xfrm>
          <a:off x="0" y="409575"/>
          <a:ext cx="6072188" cy="763905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144000" rIns="144000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regime legal dos Quadros de Pessoal, foi instituído pelo Decreto-Lei n.º 479/76, de 16 de Junho, que tornou obrigatório o preenchimento anual dos mapas “Quadros de Pessoal”, por parte de todas as entidade patronais do Continente e Regiões Autónomas, públicas e privadas, com trabalhadores ao serviço, excetuando-se a Administração Pública e Serviços Domésticos, reportado ao mês de Março.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Decreto-Lei n.º 380/80, 17 de setembro, veio reunir num só diploma as alterações que se encontravam dispersas pelos Decretos-Leis n.ºs 439/77, de 25 outubro,563/77, de 31 de dezembro, 375/78, de 2 de dezembro e 512/79, de 24 de dezembro. introduzindo-lhes algumas alterações.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Os diplomas Decreto-Lei n.º 332/93, de 25 de Setembro, e Portaria n.º 46/94, de 17 de janeiro operaram uma alteração legislativa sobre o mapa “Quadros de Pessoal”.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As alterações introduzidas justificaram-se, por um lado, pelo desajustamento verificado ao longo do tempo entre a disciplina normativa contida num quadro mais vasto e a obrigatoriedade de resposta a alguns pontos do mapa expressa no anterior Decreto-Lei e por outro, pela necessidade de adequar os conceitos e a data de referência dos dados à realidade sócio laboral. Neste sentido e porque a prática estabelecida conduz a que a maioria das convenções coletivas de trabalho sejam negociadas ou alteradas ao longo do 1.º semestre, operou-se a mudança da data de referência dos dados para o mês de outubro, com entrega no mês de Novembro de cada ano.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partir do ano 2000 inclusive, o Quadro de Pessoal sofreu algumas alterações de conteúdo, nomeadamente novas formas de notação de datas e dos valores monetários. A Portaria n.º 785/2000, de 19 de setembro, veio aprovar os novos modelos dos mapas de Quadros de Pessoal, mantendo-se, contudo, todo o articulado do Decreto-Lei n.º 332/93.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2002, operou-se a revisão do regime jurídico do Quadro de Pessoal, feita pelo Decreto-Lei n.º 123/2002, de 4 de maio (revisão da redação dos Artigos 1.º, 2.º, 3.º e 5.º do Decreto-Lei n.º 332/93), tendo como principal objetivo, de acordo com o respectivo preâmbulo, «…melhorar a informação estatística obtida com esta fonte administrativa através do alargamento do âmbito da recolha de dados …».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alargamento do âmbito da recolha de dados foi contemplado pela aplicação do diploma aos serviços da Administração Central, Regional e Local e aos Institutos Públicos que empreguem trabalhadores em regime de contrato individual de trabalho (n.º 3 do Artigo 1.º). Não se aplica a obrigatoriedade de entrega do mapa Quadros de Pessoal às entidades sem pessoas ao serviço, i. e. trabalhadores por conta própria.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Após um período transitório de três anos (em que a medida se aplicou gradualmente em função da dimensão das empresas), os empregadores com mais de 10 trabalhadores ao serviço passaram a ser obrigados a apresentar os mapas de quadros de pessoal através de meios informáticos. Este procedimento diminuiu o tempo necessário para o tratamento dos dados, permitindo que a informação estatística seja disponibilizada  em prazos mais curtos. A apresentação dos mapas de quadros de pessoal através de meios informáticos teve, ao mesmo tempo, benefícios para a gestão das empresas através da redução de custos administrativos e pôde concorrer para estimular o desenvolvimento da utilização das novas tecnologias da informação e comunicação.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2010, foi instituído o Relatório Único: relatório anual referente à informação sobre a atividade social da empresa. 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regulamentação do Código do trabalho criou uma obrigação única, a cargo dos empregadores, de prestação anual de informação sobre a atividade social da empresa, com conteúdo e prazo de apresentação regulados na Portaria n.º 55/2010 de 21 de janeiro.</a:t>
          </a:r>
          <a:r>
            <a:rPr lang="pt-PT" u="sng">
              <a:solidFill>
                <a:srgbClr val="415263"/>
              </a:solidFill>
              <a:latin typeface="Arial" charset="0"/>
            </a:rPr>
            <a:t> </a:t>
          </a:r>
        </a:p>
        <a:p>
          <a:pPr algn="just">
            <a:lnSpc>
              <a:spcPct val="120000"/>
            </a:lnSpc>
            <a:spcAft>
              <a:spcPts val="6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Relatório Único reúne informações até agora dispersas respeitantes a: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quadro de pessoal;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comunicação trimestral de celebração e cessação de contratos de trabalho a termo;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relação semestral dos trabalhadores que prestaram trabalho suplementar;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formação profissional contínua;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atividade anual dos serviços de segurança e saúde no trabalho;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balanço social;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greves.</a:t>
          </a:r>
        </a:p>
      </xdr:txBody>
    </xdr:sp>
    <xdr:clientData/>
  </xdr:twoCellAnchor>
  <xdr:twoCellAnchor>
    <xdr:from>
      <xdr:col>0</xdr:col>
      <xdr:colOff>28575</xdr:colOff>
      <xdr:row>50</xdr:row>
      <xdr:rowOff>104775</xdr:rowOff>
    </xdr:from>
    <xdr:to>
      <xdr:col>9</xdr:col>
      <xdr:colOff>590550</xdr:colOff>
      <xdr:row>52</xdr:row>
      <xdr:rowOff>149225</xdr:rowOff>
    </xdr:to>
    <xdr:sp macro="" textlink="">
      <xdr:nvSpPr>
        <xdr:cNvPr id="6" name="Rectangle 15"/>
        <xdr:cNvSpPr>
          <a:spLocks noChangeArrowheads="1"/>
        </xdr:cNvSpPr>
      </xdr:nvSpPr>
      <xdr:spPr bwMode="auto">
        <a:xfrm>
          <a:off x="28575" y="8201025"/>
          <a:ext cx="6048375" cy="36830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Esta fonte de informação permite apurar dados sobre a </a:t>
          </a:r>
          <a:r>
            <a:rPr lang="pt-PT" b="1">
              <a:solidFill>
                <a:srgbClr val="415263"/>
              </a:solidFill>
              <a:latin typeface="Arial" charset="0"/>
            </a:rPr>
            <a:t>Estrutura Empresarial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Emprego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Duração de Trabalho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Remunerações</a:t>
          </a:r>
          <a:r>
            <a:rPr lang="pt-PT">
              <a:solidFill>
                <a:srgbClr val="415263"/>
              </a:solidFill>
              <a:latin typeface="Arial" charset="0"/>
            </a:rPr>
            <a:t> e </a:t>
          </a:r>
          <a:r>
            <a:rPr lang="pt-PT" b="1">
              <a:solidFill>
                <a:srgbClr val="415263"/>
              </a:solidFill>
              <a:latin typeface="Arial" charset="0"/>
            </a:rPr>
            <a:t>Regulamentação Coletiva de Trabalho</a:t>
          </a:r>
          <a:r>
            <a:rPr lang="pt-PT">
              <a:solidFill>
                <a:srgbClr val="415263"/>
              </a:solidFill>
              <a:latin typeface="Arial" charset="0"/>
            </a:rPr>
            <a:t>, estando disponível desde 1985.</a:t>
          </a:r>
        </a:p>
      </xdr:txBody>
    </xdr:sp>
    <xdr:clientData/>
  </xdr:twoCellAnchor>
  <xdr:twoCellAnchor editAs="absolute">
    <xdr:from>
      <xdr:col>8</xdr:col>
      <xdr:colOff>361950</xdr:colOff>
      <xdr:row>0</xdr:row>
      <xdr:rowOff>142875</xdr:rowOff>
    </xdr:from>
    <xdr:to>
      <xdr:col>9</xdr:col>
      <xdr:colOff>581025</xdr:colOff>
      <xdr:row>2</xdr:row>
      <xdr:rowOff>85725</xdr:rowOff>
    </xdr:to>
    <xdr:pic>
      <xdr:nvPicPr>
        <xdr:cNvPr id="9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1428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400050</xdr:colOff>
      <xdr:row>0</xdr:row>
      <xdr:rowOff>238124</xdr:rowOff>
    </xdr:from>
    <xdr:to>
      <xdr:col>11</xdr:col>
      <xdr:colOff>361848</xdr:colOff>
      <xdr:row>1</xdr:row>
      <xdr:rowOff>180936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972050" y="2381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0</xdr:row>
      <xdr:rowOff>257174</xdr:rowOff>
    </xdr:from>
    <xdr:to>
      <xdr:col>12</xdr:col>
      <xdr:colOff>390423</xdr:colOff>
      <xdr:row>1</xdr:row>
      <xdr:rowOff>180975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57174"/>
          <a:ext cx="819048" cy="285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200024</xdr:rowOff>
    </xdr:from>
    <xdr:to>
      <xdr:col>12</xdr:col>
      <xdr:colOff>409473</xdr:colOff>
      <xdr:row>1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476875" y="2000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47625</xdr:colOff>
      <xdr:row>1</xdr:row>
      <xdr:rowOff>19049</xdr:rowOff>
    </xdr:from>
    <xdr:to>
      <xdr:col>13</xdr:col>
      <xdr:colOff>418998</xdr:colOff>
      <xdr:row>2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3809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0</xdr:row>
      <xdr:rowOff>209549</xdr:rowOff>
    </xdr:from>
    <xdr:to>
      <xdr:col>11</xdr:col>
      <xdr:colOff>390423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29300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38100</xdr:rowOff>
    </xdr:from>
    <xdr:to>
      <xdr:col>10</xdr:col>
      <xdr:colOff>25400</xdr:colOff>
      <xdr:row>52</xdr:row>
      <xdr:rowOff>28575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61950"/>
          <a:ext cx="6121400" cy="824865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Empresa</a:t>
          </a:r>
          <a:r>
            <a:rPr lang="pt-PT">
              <a:solidFill>
                <a:srgbClr val="415263"/>
              </a:solidFill>
              <a:latin typeface="Arial" charset="0"/>
            </a:rPr>
            <a:t> - unidade organizacional de produção de bens e/ou serviços, usufruindo de uma certa autonomia de decisão, nomeadamente, quanto à afetação dos seus recursos correntes. Uma empresa exerce uma ou mais atividades em um ou vários locais.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das empresas passa pela descrição de algumas características da empresa sede,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e identificação fiscal);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da empresa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Associação patronal em que se encontra inscrita;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da empresa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Natureza jurídica;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Ano de constituição da empresa;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da empresa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Capital Social;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Volume de negócios referente ao exercício do ano anterior.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Atividade Principal da Empresa</a:t>
          </a:r>
          <a:r>
            <a:rPr lang="pt-PT">
              <a:solidFill>
                <a:srgbClr val="415263"/>
              </a:solidFill>
              <a:latin typeface="Arial" charset="0"/>
            </a:rPr>
            <a:t> - atividade de acordo com a Classificação Portuguesa das Atividades Económicas em vigor. É considerada a atividade de maior importância, no conjunto das atividades exercidas pela empresa, medida pelo valor a preços de venda dos produtos vendidos ou fabricados ou dos serviços prestados. Na impossibilidade da sua determinação por este critério, considera-se como principal a que ocupa, com carácter de permanência, o maior número de pessoas ao serviço.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Estabelecimento</a:t>
          </a:r>
          <a:r>
            <a:rPr lang="pt-PT">
              <a:solidFill>
                <a:srgbClr val="415263"/>
              </a:solidFill>
              <a:latin typeface="Arial" charset="0"/>
            </a:rPr>
            <a:t> - unidade económica que, sob um único regime de propriedade ou de controlo (quer dizer, sob a autoridade de uma só entidade jurídica), exerce, exclusiva ou principalmente, um só tipo de atividade económica, num só local.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Unidade local ou estabelecimento corresponde a uma empresa ou parte de empresa situada num local topograficamente identificado. Nesse local, ou a partir dele exerce-se uma ou várias atividades económicas.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dos estabelecimentos, é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diferente ou igual ao da empresa);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do estabelecimento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do estabelecimento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no estabelecimento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Instrumento de regulamentação coletiva.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Instrumento de regulamentação coletiva de trabalho (IRCT):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de natureza convencional, arbitral ou regulamentar. Pode ser: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Contrato coletivo de trabalho (CCT):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ou mais associações de empregadores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Acordo coletivo de trabalho (ACT):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pluralidade de empregadores para diferentes empresas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  <a:r>
            <a:rPr lang="pt-PT" b="1">
              <a:solidFill>
                <a:srgbClr val="415263"/>
              </a:solidFill>
              <a:latin typeface="Arial" charset="0"/>
            </a:rPr>
            <a:t>Acordo de empresa (AE):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acordo entre 	um empregador para uma empresa ou estabelecimento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Portaria de condições de trabalho (PCT) </a:t>
          </a:r>
          <a:r>
            <a:rPr lang="pt-PT">
              <a:solidFill>
                <a:srgbClr val="415263"/>
              </a:solidFill>
              <a:latin typeface="Arial" charset="0"/>
              <a:cs typeface="Arial" charset="0"/>
            </a:rPr>
            <a:t>- portaria que contém as normas reguladoras das condições de 	trabalho no seu âmbito de aplicação.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</a:t>
          </a:r>
          <a:endParaRPr lang="pt-PT">
            <a:solidFill>
              <a:srgbClr val="415263"/>
            </a:solidFill>
            <a:latin typeface="Arial" charset="0"/>
            <a:cs typeface="Arial" charset="0"/>
          </a:endParaRPr>
        </a:p>
      </xdr:txBody>
    </xdr:sp>
    <xdr:clientData/>
  </xdr:twoCellAnchor>
  <xdr:twoCellAnchor editAs="absolute">
    <xdr:from>
      <xdr:col>8</xdr:col>
      <xdr:colOff>371475</xdr:colOff>
      <xdr:row>0</xdr:row>
      <xdr:rowOff>76200</xdr:rowOff>
    </xdr:from>
    <xdr:to>
      <xdr:col>9</xdr:col>
      <xdr:colOff>590550</xdr:colOff>
      <xdr:row>2</xdr:row>
      <xdr:rowOff>19050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762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19050</xdr:rowOff>
    </xdr:from>
    <xdr:to>
      <xdr:col>10</xdr:col>
      <xdr:colOff>25400</xdr:colOff>
      <xdr:row>27</xdr:row>
      <xdr:rowOff>95250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42900"/>
          <a:ext cx="6121400" cy="41243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Pessoas ao serviço</a:t>
          </a:r>
          <a:r>
            <a:rPr lang="pt-PT">
              <a:solidFill>
                <a:srgbClr val="415263"/>
              </a:solidFill>
              <a:latin typeface="Arial" charset="0"/>
            </a:rPr>
            <a:t> – número de pessoas ao serviço, independentemente do tipo de vínculo que possuem.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As pessoas ao serviço englobam para além dos trabalhadores por conta de outrem, os empregadores desde que exerçam funções na empresa, os trabalhadores familiares não remunerados e os membros ativos de cooperativa de produção. 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das pessoas ao serviço é recolhida por estabelecimento, sendo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Data de Nascimento, Antiguidade, Data de Admissão, Data da Última Promoção, Nível de Qualificação, Nível de 	Habilitação, Profissão, Sexo, Nacionalidade, Categoria Profissional, Situação Profissional, Tipo de Contrato e 	Regime de Duração de Trabalho;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Remunerações referentes ao mês de Outubro (remuneração base, prémios e subsídios regulares, remuneração 	por trabalho suplementar e prestações irregulares pagas em Outubro);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Horas mensais remuneradas (horas mensais normais, horas mensais suplementares efetuadas em Outubro) e 	período normal de trabalho semanal.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Trabalhador por conta de outrem (TCO) -</a:t>
          </a:r>
          <a:r>
            <a:rPr lang="pt-PT">
              <a:solidFill>
                <a:srgbClr val="415263"/>
              </a:solidFill>
              <a:latin typeface="Arial" charset="0"/>
            </a:rPr>
            <a:t> indivíduo que exerce uma atividade sob a autoridade e direção de outrem, nos termos de um contrato de trabalho, sujeito ou não a uma forma escrita e que lhe confere o direito a uma remuneração, a qual não depende dos resultados da unidade económica para a qual trabalha. 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Base</a:t>
          </a:r>
          <a:r>
            <a:rPr lang="pt-PT">
              <a:solidFill>
                <a:srgbClr val="415263"/>
              </a:solidFill>
              <a:latin typeface="Arial" charset="0"/>
            </a:rPr>
            <a:t> - montante ilíquido (antes da dedução de quaisquer descontos) em dinheiro e/ou géneros pago aos trabalhadores, com carácter regular mensal, referente ao mês de Outubro e correspondente às horas normais de trabalho.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Ganho -</a:t>
          </a:r>
          <a:r>
            <a:rPr lang="pt-PT">
              <a:solidFill>
                <a:srgbClr val="415263"/>
              </a:solidFill>
              <a:latin typeface="Arial" charset="0"/>
            </a:rPr>
            <a:t> montante ilíquido em dinheiro e/ou géneros, pago ao trabalhador com carácter regular em relação ao período de referência por tempo trabalhado ou trabalho fornecido no período normal e extraordinário. Inclui, ainda, o pagamento de horas remuneradas mas não efetuadas (férias, feriados, e outras ausências pagas).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O Ganho</a:t>
          </a:r>
          <a:r>
            <a:rPr lang="pt-PT" b="1">
              <a:solidFill>
                <a:srgbClr val="415263"/>
              </a:solidFill>
              <a:latin typeface="Arial" charset="0"/>
            </a:rPr>
            <a:t> </a:t>
          </a:r>
          <a:r>
            <a:rPr lang="pt-PT">
              <a:solidFill>
                <a:srgbClr val="415263"/>
              </a:solidFill>
              <a:latin typeface="Arial" charset="0"/>
            </a:rPr>
            <a:t>resulta do somatório das remunerações base com os prémios e subsídios regulares e as remunerações por horas suplementares.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123825</xdr:rowOff>
    </xdr:from>
    <xdr:to>
      <xdr:col>9</xdr:col>
      <xdr:colOff>590550</xdr:colOff>
      <xdr:row>2</xdr:row>
      <xdr:rowOff>66675</xdr:rowOff>
    </xdr:to>
    <xdr:pic>
      <xdr:nvPicPr>
        <xdr:cNvPr id="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2382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1</xdr:row>
      <xdr:rowOff>152400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0"/>
          <a:ext cx="1657350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Nomenclaturas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161924</xdr:rowOff>
    </xdr:from>
    <xdr:to>
      <xdr:col>10</xdr:col>
      <xdr:colOff>25400</xdr:colOff>
      <xdr:row>52</xdr:row>
      <xdr:rowOff>0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0" y="485774"/>
          <a:ext cx="6121400" cy="43148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Âmbito Regional</a:t>
          </a:r>
          <a:r>
            <a:rPr lang="pt-PT">
              <a:solidFill>
                <a:srgbClr val="415263"/>
              </a:solidFill>
              <a:latin typeface="Arial" charset="0"/>
            </a:rPr>
            <a:t> – os Quadros de Pessoal cobrem todo o território nacional; os apuramentos podem ser efetuados para o País, Continente, Regiões (NUT), Distritos, Concelhos e Freguesia (a partir de 2003). A nível regional, nomeadamente ao nível do Concelho e da Freguesia, deve ter-se em conta: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Empresas: são contabilizadas as empresas que possuem sede na região em causa;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Estabelecimentos: são contabilizados os estabelecimentos presentes na região, independentemente da 	localiza-	ção da sede da empresa a que pertencem.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Classificação Portuguesa das Atividades Económicas</a:t>
          </a:r>
          <a:r>
            <a:rPr lang="pt-PT" b="1">
              <a:solidFill>
                <a:srgbClr val="415263"/>
              </a:solidFill>
            </a:rPr>
            <a:t> </a:t>
          </a:r>
          <a:r>
            <a:rPr lang="pt-PT" b="1">
              <a:solidFill>
                <a:srgbClr val="415263"/>
              </a:solidFill>
              <a:latin typeface="Arial" charset="0"/>
            </a:rPr>
            <a:t>(CAE)</a:t>
          </a:r>
          <a:r>
            <a:rPr lang="pt-PT">
              <a:solidFill>
                <a:srgbClr val="415263"/>
              </a:solidFill>
              <a:latin typeface="Arial" charset="0"/>
            </a:rPr>
            <a:t> – a informação dos Quadros de Pessoal é classificada de acordo com a CAE em vigor à data da entrega dos Quadros de Pessoal </a:t>
          </a:r>
          <a:r>
            <a:rPr lang="pt-PT">
              <a:solidFill>
                <a:srgbClr val="415263"/>
              </a:solidFill>
            </a:rPr>
            <a:t>[1]</a:t>
          </a:r>
          <a:r>
            <a:rPr lang="pt-PT">
              <a:solidFill>
                <a:srgbClr val="415263"/>
              </a:solidFill>
              <a:latin typeface="Arial" charset="0"/>
            </a:rPr>
            <a:t>, sendo possível fornecer informação aos diversos níveis de desagregação, salvaguardando os aspetos relacionados com a confidencialidade da informação estatística. Pode ser fornecida informação da atividade económica das empresas e/ou dos estabelecimentos.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</a:p>
      </xdr:txBody>
    </xdr:sp>
    <xdr:clientData/>
  </xdr:twoCellAnchor>
  <xdr:twoCellAnchor>
    <xdr:from>
      <xdr:col>0</xdr:col>
      <xdr:colOff>28575</xdr:colOff>
      <xdr:row>50</xdr:row>
      <xdr:rowOff>85725</xdr:rowOff>
    </xdr:from>
    <xdr:to>
      <xdr:col>9</xdr:col>
      <xdr:colOff>495300</xdr:colOff>
      <xdr:row>52</xdr:row>
      <xdr:rowOff>9525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28575" y="4457700"/>
          <a:ext cx="5953125" cy="40957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[1] Os dados dos Quadros de Pessoal de 1985 a 1994 estão classificados com a CAE-Rev.1, os de 1995 a 2002 com a CAE-Rev.2, os de 2003 a 2006 com a CAE-Rev.2.1 e a partir de 2007 com a CAE-Rev.3.</a:t>
          </a:r>
        </a:p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152400</xdr:rowOff>
    </xdr:from>
    <xdr:to>
      <xdr:col>9</xdr:col>
      <xdr:colOff>590550</xdr:colOff>
      <xdr:row>2</xdr:row>
      <xdr:rowOff>95250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524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38099</xdr:colOff>
      <xdr:row>0</xdr:row>
      <xdr:rowOff>295275</xdr:rowOff>
    </xdr:from>
    <xdr:ext cx="790476" cy="276190"/>
    <xdr:pic>
      <xdr:nvPicPr>
        <xdr:cNvPr id="5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248399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142874</xdr:colOff>
      <xdr:row>0</xdr:row>
      <xdr:rowOff>342900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334124" y="3429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171449</xdr:colOff>
      <xdr:row>0</xdr:row>
      <xdr:rowOff>304800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362699" y="3048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400049</xdr:colOff>
      <xdr:row>0</xdr:row>
      <xdr:rowOff>295275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238874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142874</xdr:colOff>
      <xdr:row>0</xdr:row>
      <xdr:rowOff>323850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334124" y="3238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171449</xdr:colOff>
      <xdr:row>0</xdr:row>
      <xdr:rowOff>314325</xdr:rowOff>
    </xdr:from>
    <xdr:ext cx="790476" cy="276190"/>
    <xdr:pic>
      <xdr:nvPicPr>
        <xdr:cNvPr id="5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362699" y="31432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theme/theme1.xml><?xml version="1.0" encoding="utf-8"?>
<a:theme xmlns:a="http://schemas.openxmlformats.org/drawingml/2006/main" name="Tema do Office">
  <a:themeElements>
    <a:clrScheme name="separad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tabColor indexed="24"/>
  </sheetPr>
  <dimension ref="A1:X24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12" width="7.5703125" style="22" customWidth="1"/>
    <col min="13" max="14" width="5.85546875" style="4" bestFit="1" customWidth="1"/>
    <col min="15" max="23" width="5.85546875" style="128" bestFit="1" customWidth="1"/>
    <col min="24" max="24" width="9.140625" style="128"/>
    <col min="25" max="16384" width="9.140625" style="4"/>
  </cols>
  <sheetData>
    <row r="1" spans="1:24" s="3" customFormat="1" ht="28.5" customHeight="1" x14ac:dyDescent="0.2">
      <c r="A1" s="644" t="s">
        <v>209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24" ht="1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4" ht="15" customHeight="1" x14ac:dyDescent="0.2">
      <c r="A3" s="13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24" ht="29.25" customHeight="1" thickBot="1" x14ac:dyDescent="0.25">
      <c r="A4" s="15"/>
      <c r="B4" s="26">
        <v>2008</v>
      </c>
      <c r="C4" s="26">
        <v>2009</v>
      </c>
      <c r="D4" s="161">
        <v>2010</v>
      </c>
      <c r="E4" s="26">
        <v>2011</v>
      </c>
      <c r="F4" s="26">
        <v>2012</v>
      </c>
      <c r="G4" s="26">
        <v>2013</v>
      </c>
      <c r="H4" s="26">
        <v>2014</v>
      </c>
      <c r="I4" s="26">
        <v>2015</v>
      </c>
      <c r="J4" s="26">
        <v>2016</v>
      </c>
      <c r="K4" s="26">
        <v>2017</v>
      </c>
      <c r="L4" s="26">
        <v>2018</v>
      </c>
    </row>
    <row r="5" spans="1:24" ht="20.25" customHeight="1" thickTop="1" x14ac:dyDescent="0.2">
      <c r="A5" s="17" t="s">
        <v>12</v>
      </c>
      <c r="B5" s="434">
        <v>400210</v>
      </c>
      <c r="C5" s="434">
        <v>390129</v>
      </c>
      <c r="D5" s="448">
        <v>337570</v>
      </c>
      <c r="E5" s="449">
        <v>334499</v>
      </c>
      <c r="F5" s="449">
        <v>319177</v>
      </c>
      <c r="G5" s="449">
        <v>315112</v>
      </c>
      <c r="H5" s="449">
        <v>318886</v>
      </c>
      <c r="I5" s="449">
        <v>321500</v>
      </c>
      <c r="J5" s="449">
        <v>324933</v>
      </c>
      <c r="K5" s="449">
        <v>327295</v>
      </c>
      <c r="L5" s="449">
        <v>330668</v>
      </c>
      <c r="O5" s="637"/>
      <c r="P5" s="637"/>
      <c r="Q5" s="637"/>
      <c r="R5" s="637"/>
      <c r="S5" s="637"/>
      <c r="T5" s="637"/>
      <c r="U5" s="637"/>
      <c r="V5" s="637"/>
      <c r="W5" s="637"/>
    </row>
    <row r="6" spans="1:24" ht="20.25" customHeight="1" x14ac:dyDescent="0.2">
      <c r="A6" s="17" t="s">
        <v>15</v>
      </c>
      <c r="B6" s="436">
        <v>26408</v>
      </c>
      <c r="C6" s="436">
        <v>25579</v>
      </c>
      <c r="D6" s="437">
        <v>23235</v>
      </c>
      <c r="E6" s="436">
        <v>23013</v>
      </c>
      <c r="F6" s="436">
        <v>22122</v>
      </c>
      <c r="G6" s="436">
        <v>21892</v>
      </c>
      <c r="H6" s="436">
        <v>21970</v>
      </c>
      <c r="I6" s="436">
        <v>22127</v>
      </c>
      <c r="J6" s="436">
        <v>22400</v>
      </c>
      <c r="K6" s="436">
        <v>22594</v>
      </c>
      <c r="L6" s="436">
        <v>22863</v>
      </c>
    </row>
    <row r="7" spans="1:24" ht="15" customHeight="1" x14ac:dyDescent="0.2">
      <c r="A7" s="17" t="s">
        <v>16</v>
      </c>
      <c r="B7" s="436">
        <v>5911</v>
      </c>
      <c r="C7" s="436">
        <v>5787</v>
      </c>
      <c r="D7" s="437">
        <v>4980</v>
      </c>
      <c r="E7" s="436">
        <v>5013</v>
      </c>
      <c r="F7" s="436">
        <v>4815</v>
      </c>
      <c r="G7" s="436">
        <v>4788</v>
      </c>
      <c r="H7" s="436">
        <v>4897</v>
      </c>
      <c r="I7" s="436">
        <v>4930</v>
      </c>
      <c r="J7" s="436">
        <v>5018</v>
      </c>
      <c r="K7" s="436">
        <v>5102</v>
      </c>
      <c r="L7" s="436">
        <v>5142</v>
      </c>
    </row>
    <row r="8" spans="1:24" ht="15" customHeight="1" x14ac:dyDescent="0.2">
      <c r="A8" s="17" t="s">
        <v>17</v>
      </c>
      <c r="B8" s="436">
        <v>34691</v>
      </c>
      <c r="C8" s="436">
        <v>33896</v>
      </c>
      <c r="D8" s="437">
        <v>29807</v>
      </c>
      <c r="E8" s="436">
        <v>29735</v>
      </c>
      <c r="F8" s="436">
        <v>28776</v>
      </c>
      <c r="G8" s="436">
        <v>28756</v>
      </c>
      <c r="H8" s="436">
        <v>29605</v>
      </c>
      <c r="I8" s="436">
        <v>29920</v>
      </c>
      <c r="J8" s="436">
        <v>30520</v>
      </c>
      <c r="K8" s="436">
        <v>30960</v>
      </c>
      <c r="L8" s="436">
        <v>31136</v>
      </c>
    </row>
    <row r="9" spans="1:24" ht="15" customHeight="1" x14ac:dyDescent="0.2">
      <c r="A9" s="17" t="s">
        <v>18</v>
      </c>
      <c r="B9" s="436">
        <v>4672</v>
      </c>
      <c r="C9" s="436">
        <v>4598</v>
      </c>
      <c r="D9" s="437">
        <v>4312</v>
      </c>
      <c r="E9" s="436">
        <v>4448</v>
      </c>
      <c r="F9" s="436">
        <v>4213</v>
      </c>
      <c r="G9" s="436">
        <v>4169</v>
      </c>
      <c r="H9" s="436">
        <v>4203</v>
      </c>
      <c r="I9" s="436">
        <v>4211</v>
      </c>
      <c r="J9" s="436">
        <v>4240</v>
      </c>
      <c r="K9" s="436">
        <v>4267</v>
      </c>
      <c r="L9" s="436">
        <v>4280</v>
      </c>
    </row>
    <row r="10" spans="1:24" ht="15" customHeight="1" x14ac:dyDescent="0.2">
      <c r="A10" s="17" t="s">
        <v>19</v>
      </c>
      <c r="B10" s="436">
        <v>7089</v>
      </c>
      <c r="C10" s="436">
        <v>6914</v>
      </c>
      <c r="D10" s="437">
        <v>6108</v>
      </c>
      <c r="E10" s="436">
        <v>6213</v>
      </c>
      <c r="F10" s="436">
        <v>5838</v>
      </c>
      <c r="G10" s="436">
        <v>5629</v>
      </c>
      <c r="H10" s="436">
        <v>5698</v>
      </c>
      <c r="I10" s="436">
        <v>5686</v>
      </c>
      <c r="J10" s="436">
        <v>5691</v>
      </c>
      <c r="K10" s="436">
        <v>5612</v>
      </c>
      <c r="L10" s="436">
        <v>5626</v>
      </c>
    </row>
    <row r="11" spans="1:24" ht="15" customHeight="1" x14ac:dyDescent="0.2">
      <c r="A11" s="17" t="s">
        <v>20</v>
      </c>
      <c r="B11" s="436">
        <v>15644</v>
      </c>
      <c r="C11" s="436">
        <v>15223</v>
      </c>
      <c r="D11" s="437">
        <v>13243</v>
      </c>
      <c r="E11" s="436">
        <v>13131</v>
      </c>
      <c r="F11" s="436">
        <v>12556</v>
      </c>
      <c r="G11" s="436">
        <v>12300</v>
      </c>
      <c r="H11" s="436">
        <v>12323</v>
      </c>
      <c r="I11" s="436">
        <v>12342</v>
      </c>
      <c r="J11" s="436">
        <v>12392</v>
      </c>
      <c r="K11" s="436">
        <v>12407</v>
      </c>
      <c r="L11" s="436">
        <v>12372</v>
      </c>
    </row>
    <row r="12" spans="1:24" ht="15" customHeight="1" x14ac:dyDescent="0.2">
      <c r="A12" s="17" t="s">
        <v>21</v>
      </c>
      <c r="B12" s="436">
        <v>7389</v>
      </c>
      <c r="C12" s="436">
        <v>7203</v>
      </c>
      <c r="D12" s="437">
        <v>6221</v>
      </c>
      <c r="E12" s="436">
        <v>6238</v>
      </c>
      <c r="F12" s="436">
        <v>5976</v>
      </c>
      <c r="G12" s="436">
        <v>5978</v>
      </c>
      <c r="H12" s="436">
        <v>6131</v>
      </c>
      <c r="I12" s="436">
        <v>6132</v>
      </c>
      <c r="J12" s="436">
        <v>6087</v>
      </c>
      <c r="K12" s="436">
        <v>6073</v>
      </c>
      <c r="L12" s="436">
        <v>6029</v>
      </c>
    </row>
    <row r="13" spans="1:24" ht="15" customHeight="1" x14ac:dyDescent="0.2">
      <c r="A13" s="17" t="s">
        <v>22</v>
      </c>
      <c r="B13" s="436">
        <v>25298</v>
      </c>
      <c r="C13" s="436">
        <v>24350</v>
      </c>
      <c r="D13" s="437">
        <v>20218</v>
      </c>
      <c r="E13" s="436">
        <v>19884</v>
      </c>
      <c r="F13" s="436">
        <v>18829</v>
      </c>
      <c r="G13" s="436">
        <v>18636</v>
      </c>
      <c r="H13" s="436">
        <v>19056</v>
      </c>
      <c r="I13" s="436">
        <v>19415</v>
      </c>
      <c r="J13" s="436">
        <v>19902</v>
      </c>
      <c r="K13" s="436">
        <v>20073</v>
      </c>
      <c r="L13" s="436">
        <v>20768</v>
      </c>
    </row>
    <row r="14" spans="1:24" ht="15" customHeight="1" x14ac:dyDescent="0.2">
      <c r="A14" s="17" t="s">
        <v>23</v>
      </c>
      <c r="B14" s="436">
        <v>5875</v>
      </c>
      <c r="C14" s="436">
        <v>5785</v>
      </c>
      <c r="D14" s="437">
        <v>5314</v>
      </c>
      <c r="E14" s="436">
        <v>5233</v>
      </c>
      <c r="F14" s="436">
        <v>5059</v>
      </c>
      <c r="G14" s="436">
        <v>5026</v>
      </c>
      <c r="H14" s="436">
        <v>5076</v>
      </c>
      <c r="I14" s="436">
        <v>5042</v>
      </c>
      <c r="J14" s="436">
        <v>5051</v>
      </c>
      <c r="K14" s="436">
        <v>5078</v>
      </c>
      <c r="L14" s="436">
        <v>5030</v>
      </c>
    </row>
    <row r="15" spans="1:24" ht="15" customHeight="1" x14ac:dyDescent="0.2">
      <c r="A15" s="17" t="s">
        <v>24</v>
      </c>
      <c r="B15" s="436">
        <v>23078</v>
      </c>
      <c r="C15" s="436">
        <v>22417</v>
      </c>
      <c r="D15" s="437">
        <v>19361</v>
      </c>
      <c r="E15" s="436">
        <v>18972</v>
      </c>
      <c r="F15" s="436">
        <v>18118</v>
      </c>
      <c r="G15" s="436">
        <v>17969</v>
      </c>
      <c r="H15" s="436">
        <v>17991</v>
      </c>
      <c r="I15" s="436">
        <v>18146</v>
      </c>
      <c r="J15" s="436">
        <v>18317</v>
      </c>
      <c r="K15" s="436">
        <v>18481</v>
      </c>
      <c r="L15" s="436">
        <v>18423</v>
      </c>
    </row>
    <row r="16" spans="1:24" ht="15" customHeight="1" x14ac:dyDescent="0.2">
      <c r="A16" s="17" t="s">
        <v>25</v>
      </c>
      <c r="B16" s="436">
        <v>93299</v>
      </c>
      <c r="C16" s="436">
        <v>91999</v>
      </c>
      <c r="D16" s="437">
        <v>76747</v>
      </c>
      <c r="E16" s="436">
        <v>75896</v>
      </c>
      <c r="F16" s="436">
        <v>72164</v>
      </c>
      <c r="G16" s="436">
        <v>70961</v>
      </c>
      <c r="H16" s="436">
        <v>71690</v>
      </c>
      <c r="I16" s="436">
        <v>72246</v>
      </c>
      <c r="J16" s="436">
        <v>72756</v>
      </c>
      <c r="K16" s="436">
        <v>73389</v>
      </c>
      <c r="L16" s="436">
        <v>74689</v>
      </c>
    </row>
    <row r="17" spans="1:24" ht="15" customHeight="1" x14ac:dyDescent="0.2">
      <c r="A17" s="17" t="s">
        <v>26</v>
      </c>
      <c r="B17" s="436">
        <v>4644</v>
      </c>
      <c r="C17" s="436">
        <v>4447</v>
      </c>
      <c r="D17" s="437">
        <v>3683</v>
      </c>
      <c r="E17" s="436">
        <v>3623</v>
      </c>
      <c r="F17" s="436">
        <v>3495</v>
      </c>
      <c r="G17" s="436">
        <v>3471</v>
      </c>
      <c r="H17" s="436">
        <v>3518</v>
      </c>
      <c r="I17" s="436">
        <v>3504</v>
      </c>
      <c r="J17" s="436">
        <v>3523</v>
      </c>
      <c r="K17" s="436">
        <v>3473</v>
      </c>
      <c r="L17" s="436">
        <v>3444</v>
      </c>
    </row>
    <row r="18" spans="1:24" ht="15" customHeight="1" x14ac:dyDescent="0.2">
      <c r="A18" s="17" t="s">
        <v>27</v>
      </c>
      <c r="B18" s="436">
        <v>71348</v>
      </c>
      <c r="C18" s="436">
        <v>69371</v>
      </c>
      <c r="D18" s="437">
        <v>61481</v>
      </c>
      <c r="E18" s="436">
        <v>60930</v>
      </c>
      <c r="F18" s="436">
        <v>58207</v>
      </c>
      <c r="G18" s="436">
        <v>57670</v>
      </c>
      <c r="H18" s="436">
        <v>58698</v>
      </c>
      <c r="I18" s="436">
        <v>59308</v>
      </c>
      <c r="J18" s="436">
        <v>60064</v>
      </c>
      <c r="K18" s="436">
        <v>60629</v>
      </c>
      <c r="L18" s="436">
        <v>61580</v>
      </c>
    </row>
    <row r="19" spans="1:24" ht="15" customHeight="1" x14ac:dyDescent="0.2">
      <c r="A19" s="17" t="s">
        <v>28</v>
      </c>
      <c r="B19" s="436">
        <v>18360</v>
      </c>
      <c r="C19" s="436">
        <v>17796</v>
      </c>
      <c r="D19" s="437">
        <v>16048</v>
      </c>
      <c r="E19" s="436">
        <v>15642</v>
      </c>
      <c r="F19" s="436">
        <v>14634</v>
      </c>
      <c r="G19" s="436">
        <v>14366</v>
      </c>
      <c r="H19" s="436">
        <v>14316</v>
      </c>
      <c r="I19" s="436">
        <v>14410</v>
      </c>
      <c r="J19" s="436">
        <v>14376</v>
      </c>
      <c r="K19" s="436">
        <v>14353</v>
      </c>
      <c r="L19" s="436">
        <v>14254</v>
      </c>
    </row>
    <row r="20" spans="1:24" ht="15" customHeight="1" x14ac:dyDescent="0.2">
      <c r="A20" s="17" t="s">
        <v>29</v>
      </c>
      <c r="B20" s="436">
        <v>25963</v>
      </c>
      <c r="C20" s="436">
        <v>25274</v>
      </c>
      <c r="D20" s="437">
        <v>20711</v>
      </c>
      <c r="E20" s="436">
        <v>20410</v>
      </c>
      <c r="F20" s="436">
        <v>19270</v>
      </c>
      <c r="G20" s="436">
        <v>18705</v>
      </c>
      <c r="H20" s="436">
        <v>18689</v>
      </c>
      <c r="I20" s="436">
        <v>18787</v>
      </c>
      <c r="J20" s="436">
        <v>18918</v>
      </c>
      <c r="K20" s="436">
        <v>19094</v>
      </c>
      <c r="L20" s="436">
        <v>19213</v>
      </c>
    </row>
    <row r="21" spans="1:24" ht="15" customHeight="1" x14ac:dyDescent="0.2">
      <c r="A21" s="17" t="s">
        <v>30</v>
      </c>
      <c r="B21" s="436">
        <v>9921</v>
      </c>
      <c r="C21" s="436">
        <v>9603</v>
      </c>
      <c r="D21" s="437">
        <v>8600</v>
      </c>
      <c r="E21" s="436">
        <v>8497</v>
      </c>
      <c r="F21" s="436">
        <v>8273</v>
      </c>
      <c r="G21" s="436">
        <v>8133</v>
      </c>
      <c r="H21" s="436">
        <v>8188</v>
      </c>
      <c r="I21" s="436">
        <v>8233</v>
      </c>
      <c r="J21" s="436">
        <v>8364</v>
      </c>
      <c r="K21" s="436">
        <v>8315</v>
      </c>
      <c r="L21" s="436">
        <v>8400</v>
      </c>
    </row>
    <row r="22" spans="1:24" ht="15" customHeight="1" x14ac:dyDescent="0.2">
      <c r="A22" s="17" t="s">
        <v>31</v>
      </c>
      <c r="B22" s="436">
        <v>7491</v>
      </c>
      <c r="C22" s="436">
        <v>7184</v>
      </c>
      <c r="D22" s="437">
        <v>6256</v>
      </c>
      <c r="E22" s="436">
        <v>6234</v>
      </c>
      <c r="F22" s="436">
        <v>5919</v>
      </c>
      <c r="G22" s="436">
        <v>5849</v>
      </c>
      <c r="H22" s="436">
        <v>5912</v>
      </c>
      <c r="I22" s="436">
        <v>5937</v>
      </c>
      <c r="J22" s="436">
        <v>6002</v>
      </c>
      <c r="K22" s="436">
        <v>6020</v>
      </c>
      <c r="L22" s="436">
        <v>6022</v>
      </c>
    </row>
    <row r="23" spans="1:24" s="20" customFormat="1" ht="15" customHeight="1" x14ac:dyDescent="0.2">
      <c r="A23" s="19" t="s">
        <v>32</v>
      </c>
      <c r="B23" s="438">
        <v>13129</v>
      </c>
      <c r="C23" s="438">
        <v>12703</v>
      </c>
      <c r="D23" s="439">
        <v>11245</v>
      </c>
      <c r="E23" s="438">
        <v>11387</v>
      </c>
      <c r="F23" s="438">
        <v>10913</v>
      </c>
      <c r="G23" s="438">
        <v>10814</v>
      </c>
      <c r="H23" s="438">
        <v>10925</v>
      </c>
      <c r="I23" s="438">
        <v>11124</v>
      </c>
      <c r="J23" s="438">
        <v>11312</v>
      </c>
      <c r="K23" s="438">
        <v>11375</v>
      </c>
      <c r="L23" s="438">
        <v>11397</v>
      </c>
      <c r="O23" s="625"/>
      <c r="P23" s="625"/>
      <c r="Q23" s="625"/>
      <c r="R23" s="625"/>
      <c r="S23" s="625"/>
      <c r="T23" s="625"/>
      <c r="U23" s="625"/>
      <c r="V23" s="625"/>
      <c r="W23" s="625"/>
      <c r="X23" s="625"/>
    </row>
    <row r="24" spans="1:24" ht="15" customHeight="1" x14ac:dyDescent="0.2">
      <c r="A24" s="21" t="s">
        <v>140</v>
      </c>
      <c r="B24" s="10"/>
      <c r="C24" s="10"/>
      <c r="D24" s="10"/>
      <c r="E24" s="10"/>
      <c r="F24" s="10"/>
      <c r="G24" s="10"/>
      <c r="H24" s="18"/>
      <c r="I24" s="18"/>
      <c r="J24" s="18"/>
      <c r="K24" s="18"/>
      <c r="L24" s="18"/>
    </row>
  </sheetData>
  <mergeCells count="1">
    <mergeCell ref="A1:L1"/>
  </mergeCells>
  <phoneticPr fontId="15" type="noConversion"/>
  <conditionalFormatting sqref="A1 A2:H3 A4:G4 A24:H1048576 A5:C23 M1:XFD1048576">
    <cfRule type="cellIs" dxfId="378" priority="20" operator="equal">
      <formula>0</formula>
    </cfRule>
  </conditionalFormatting>
  <conditionalFormatting sqref="M5:X5">
    <cfRule type="containsText" dxfId="377" priority="19" operator="containsText" text="FALSO">
      <formula>NOT(ISERROR(SEARCH("FALSO",M5)))</formula>
    </cfRule>
  </conditionalFormatting>
  <conditionalFormatting sqref="H4">
    <cfRule type="cellIs" dxfId="376" priority="18" operator="equal">
      <formula>0</formula>
    </cfRule>
  </conditionalFormatting>
  <conditionalFormatting sqref="I2:I3 I25:I1048576">
    <cfRule type="cellIs" dxfId="375" priority="17" operator="equal">
      <formula>0</formula>
    </cfRule>
  </conditionalFormatting>
  <conditionalFormatting sqref="I4">
    <cfRule type="cellIs" dxfId="374" priority="16" operator="equal">
      <formula>0</formula>
    </cfRule>
  </conditionalFormatting>
  <conditionalFormatting sqref="I23:I24 D23:H23 J23:L23">
    <cfRule type="cellIs" dxfId="373" priority="15" operator="equal">
      <formula>0</formula>
    </cfRule>
  </conditionalFormatting>
  <conditionalFormatting sqref="D5:L22">
    <cfRule type="cellIs" dxfId="372" priority="14" operator="equal">
      <formula>0</formula>
    </cfRule>
  </conditionalFormatting>
  <conditionalFormatting sqref="L2:L3 L25:L1048576">
    <cfRule type="cellIs" dxfId="371" priority="13" operator="equal">
      <formula>0</formula>
    </cfRule>
  </conditionalFormatting>
  <conditionalFormatting sqref="L4">
    <cfRule type="cellIs" dxfId="370" priority="12" operator="equal">
      <formula>0</formula>
    </cfRule>
  </conditionalFormatting>
  <conditionalFormatting sqref="L24">
    <cfRule type="cellIs" dxfId="369" priority="11" operator="equal">
      <formula>0</formula>
    </cfRule>
  </conditionalFormatting>
  <conditionalFormatting sqref="J2:J3 J25:J1048576">
    <cfRule type="cellIs" dxfId="368" priority="9" operator="equal">
      <formula>0</formula>
    </cfRule>
  </conditionalFormatting>
  <conditionalFormatting sqref="J4">
    <cfRule type="cellIs" dxfId="367" priority="8" operator="equal">
      <formula>0</formula>
    </cfRule>
  </conditionalFormatting>
  <conditionalFormatting sqref="J24">
    <cfRule type="cellIs" dxfId="366" priority="7" operator="equal">
      <formula>0</formula>
    </cfRule>
  </conditionalFormatting>
  <conditionalFormatting sqref="K2:K3 K25:K1048576">
    <cfRule type="cellIs" dxfId="365" priority="3" operator="equal">
      <formula>0</formula>
    </cfRule>
  </conditionalFormatting>
  <conditionalFormatting sqref="K4">
    <cfRule type="cellIs" dxfId="364" priority="2" operator="equal">
      <formula>0</formula>
    </cfRule>
  </conditionalFormatting>
  <conditionalFormatting sqref="K24">
    <cfRule type="cellIs" dxfId="36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tabColor indexed="25"/>
  </sheetPr>
  <dimension ref="A1:W51"/>
  <sheetViews>
    <sheetView workbookViewId="0">
      <selection sqref="A1:M1"/>
    </sheetView>
  </sheetViews>
  <sheetFormatPr defaultRowHeight="11.25" x14ac:dyDescent="0.2"/>
  <cols>
    <col min="1" max="1" width="2" style="145" customWidth="1"/>
    <col min="2" max="2" width="24.5703125" style="145" customWidth="1"/>
    <col min="3" max="13" width="6.7109375" style="145" customWidth="1"/>
    <col min="14" max="16384" width="9.140625" style="145"/>
  </cols>
  <sheetData>
    <row r="1" spans="1:23" s="141" customFormat="1" ht="28.5" customHeight="1" x14ac:dyDescent="0.2">
      <c r="A1" s="647" t="s">
        <v>210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</row>
    <row r="2" spans="1:23" s="128" customFormat="1" ht="15" customHeight="1" x14ac:dyDescent="0.2">
      <c r="A2" s="209"/>
      <c r="B2" s="209"/>
      <c r="C2" s="209"/>
      <c r="D2" s="209"/>
      <c r="E2" s="209"/>
      <c r="F2" s="209"/>
      <c r="G2" s="207"/>
      <c r="H2" s="207"/>
      <c r="I2" s="207"/>
      <c r="J2" s="207"/>
      <c r="K2" s="207"/>
      <c r="L2" s="207"/>
      <c r="M2" s="207"/>
    </row>
    <row r="3" spans="1:23" s="128" customFormat="1" ht="15" customHeight="1" x14ac:dyDescent="0.2">
      <c r="A3" s="208" t="s">
        <v>43</v>
      </c>
      <c r="B3" s="210"/>
      <c r="C3" s="195"/>
      <c r="D3" s="195"/>
      <c r="E3" s="195"/>
      <c r="F3" s="195"/>
      <c r="G3" s="207"/>
      <c r="H3" s="207"/>
      <c r="I3" s="207"/>
      <c r="J3" s="207"/>
      <c r="K3" s="207"/>
      <c r="L3" s="207"/>
      <c r="M3" s="207"/>
    </row>
    <row r="4" spans="1:23" s="128" customFormat="1" ht="28.5" customHeight="1" thickBot="1" x14ac:dyDescent="0.25">
      <c r="A4" s="244" t="s">
        <v>1</v>
      </c>
      <c r="B4" s="244"/>
      <c r="C4" s="6">
        <v>2008</v>
      </c>
      <c r="D4" s="6">
        <v>2009</v>
      </c>
      <c r="E4" s="267">
        <v>2010</v>
      </c>
      <c r="F4" s="6">
        <v>2011</v>
      </c>
      <c r="G4" s="6">
        <v>2012</v>
      </c>
      <c r="H4" s="6">
        <v>2013</v>
      </c>
      <c r="I4" s="6">
        <v>2014</v>
      </c>
      <c r="J4" s="6">
        <v>2015</v>
      </c>
      <c r="K4" s="6">
        <v>2016</v>
      </c>
      <c r="L4" s="6">
        <v>2017</v>
      </c>
      <c r="M4" s="6">
        <v>2018</v>
      </c>
    </row>
    <row r="5" spans="1:23" s="128" customFormat="1" ht="16.5" customHeight="1" thickTop="1" x14ac:dyDescent="0.2">
      <c r="A5" s="36" t="s">
        <v>44</v>
      </c>
      <c r="B5" s="242"/>
      <c r="C5" s="384">
        <v>3138017</v>
      </c>
      <c r="D5" s="386">
        <v>2998781</v>
      </c>
      <c r="E5" s="387">
        <v>2779077</v>
      </c>
      <c r="F5" s="384">
        <v>2735237</v>
      </c>
      <c r="G5" s="384">
        <v>2559732</v>
      </c>
      <c r="H5" s="384">
        <v>2555676</v>
      </c>
      <c r="I5" s="384">
        <v>2636881</v>
      </c>
      <c r="J5" s="384">
        <v>2716011</v>
      </c>
      <c r="K5" s="384">
        <v>2819978</v>
      </c>
      <c r="L5" s="384">
        <v>2946903</v>
      </c>
      <c r="M5" s="384">
        <v>3060489</v>
      </c>
      <c r="O5" s="637"/>
      <c r="P5" s="637"/>
      <c r="Q5" s="637"/>
      <c r="R5" s="637"/>
      <c r="S5" s="637"/>
      <c r="T5" s="637"/>
      <c r="U5" s="637"/>
      <c r="V5" s="637"/>
      <c r="W5" s="637"/>
    </row>
    <row r="6" spans="1:23" s="128" customFormat="1" ht="16.5" customHeight="1" x14ac:dyDescent="0.2">
      <c r="A6" s="242" t="s">
        <v>74</v>
      </c>
      <c r="B6" s="340" t="s">
        <v>178</v>
      </c>
      <c r="C6" s="450">
        <v>62995</v>
      </c>
      <c r="D6" s="450">
        <v>60413</v>
      </c>
      <c r="E6" s="451">
        <v>53069</v>
      </c>
      <c r="F6" s="450">
        <v>52629</v>
      </c>
      <c r="G6" s="450">
        <v>52484</v>
      </c>
      <c r="H6" s="450">
        <v>57477</v>
      </c>
      <c r="I6" s="450">
        <v>59974</v>
      </c>
      <c r="J6" s="450">
        <v>62767</v>
      </c>
      <c r="K6" s="450">
        <v>66231</v>
      </c>
      <c r="L6" s="450">
        <v>67785</v>
      </c>
      <c r="M6" s="450">
        <v>71264</v>
      </c>
      <c r="O6" s="637"/>
      <c r="P6" s="637"/>
      <c r="Q6" s="637"/>
      <c r="R6" s="637"/>
      <c r="S6" s="637"/>
      <c r="T6" s="637"/>
      <c r="U6" s="637"/>
      <c r="V6" s="637"/>
      <c r="W6" s="637"/>
    </row>
    <row r="7" spans="1:23" s="128" customFormat="1" ht="12.75" customHeight="1" x14ac:dyDescent="0.2">
      <c r="A7" s="242" t="s">
        <v>75</v>
      </c>
      <c r="B7" s="340" t="s">
        <v>103</v>
      </c>
      <c r="C7" s="450">
        <v>12242</v>
      </c>
      <c r="D7" s="450">
        <v>11577</v>
      </c>
      <c r="E7" s="451">
        <v>10301</v>
      </c>
      <c r="F7" s="450">
        <v>9985</v>
      </c>
      <c r="G7" s="450">
        <v>8683</v>
      </c>
      <c r="H7" s="450">
        <v>8685</v>
      </c>
      <c r="I7" s="450">
        <v>8514</v>
      </c>
      <c r="J7" s="450">
        <v>8479</v>
      </c>
      <c r="K7" s="450">
        <v>8384</v>
      </c>
      <c r="L7" s="450">
        <v>8723</v>
      </c>
      <c r="M7" s="450">
        <v>8644</v>
      </c>
    </row>
    <row r="8" spans="1:23" s="128" customFormat="1" ht="16.5" customHeight="1" x14ac:dyDescent="0.2">
      <c r="A8" s="242" t="s">
        <v>76</v>
      </c>
      <c r="B8" s="340" t="s">
        <v>102</v>
      </c>
      <c r="C8" s="450">
        <v>703042</v>
      </c>
      <c r="D8" s="450">
        <v>643615</v>
      </c>
      <c r="E8" s="451">
        <v>603948</v>
      </c>
      <c r="F8" s="450">
        <v>591349</v>
      </c>
      <c r="G8" s="450">
        <v>565182</v>
      </c>
      <c r="H8" s="450">
        <v>566564</v>
      </c>
      <c r="I8" s="450">
        <v>583685</v>
      </c>
      <c r="J8" s="450">
        <v>598482</v>
      </c>
      <c r="K8" s="450">
        <v>615556</v>
      </c>
      <c r="L8" s="450">
        <v>639429</v>
      </c>
      <c r="M8" s="450">
        <v>659459</v>
      </c>
    </row>
    <row r="9" spans="1:23" s="128" customFormat="1" ht="12.75" customHeight="1" x14ac:dyDescent="0.2">
      <c r="A9" s="115"/>
      <c r="B9" s="113" t="s">
        <v>89</v>
      </c>
      <c r="C9" s="452">
        <v>84697</v>
      </c>
      <c r="D9" s="452">
        <v>83261</v>
      </c>
      <c r="E9" s="453">
        <v>78961</v>
      </c>
      <c r="F9" s="452">
        <v>77587</v>
      </c>
      <c r="G9" s="452">
        <v>73746</v>
      </c>
      <c r="H9" s="452">
        <v>72788</v>
      </c>
      <c r="I9" s="452">
        <v>74615</v>
      </c>
      <c r="J9" s="452">
        <v>75933</v>
      </c>
      <c r="K9" s="452">
        <v>77704</v>
      </c>
      <c r="L9" s="452">
        <v>79619</v>
      </c>
      <c r="M9" s="452">
        <v>79921</v>
      </c>
    </row>
    <row r="10" spans="1:23" s="128" customFormat="1" ht="12.75" customHeight="1" x14ac:dyDescent="0.2">
      <c r="A10" s="115"/>
      <c r="B10" s="113" t="s">
        <v>90</v>
      </c>
      <c r="C10" s="452">
        <v>12581</v>
      </c>
      <c r="D10" s="452">
        <v>11337</v>
      </c>
      <c r="E10" s="453">
        <v>11371</v>
      </c>
      <c r="F10" s="452">
        <v>11968</v>
      </c>
      <c r="G10" s="452">
        <v>11759</v>
      </c>
      <c r="H10" s="452">
        <v>11682</v>
      </c>
      <c r="I10" s="452">
        <v>11814</v>
      </c>
      <c r="J10" s="452">
        <v>11868</v>
      </c>
      <c r="K10" s="452">
        <v>12215</v>
      </c>
      <c r="L10" s="452">
        <v>12419</v>
      </c>
      <c r="M10" s="452">
        <v>13246</v>
      </c>
    </row>
    <row r="11" spans="1:23" s="128" customFormat="1" ht="12.75" customHeight="1" x14ac:dyDescent="0.2">
      <c r="A11" s="115"/>
      <c r="B11" s="113" t="s">
        <v>91</v>
      </c>
      <c r="C11" s="452">
        <v>509</v>
      </c>
      <c r="D11" s="452">
        <v>505</v>
      </c>
      <c r="E11" s="453">
        <v>488</v>
      </c>
      <c r="F11" s="452">
        <v>459</v>
      </c>
      <c r="G11" s="452">
        <v>441</v>
      </c>
      <c r="H11" s="452">
        <v>432</v>
      </c>
      <c r="I11" s="452">
        <v>448</v>
      </c>
      <c r="J11" s="452">
        <v>517</v>
      </c>
      <c r="K11" s="452">
        <v>482</v>
      </c>
      <c r="L11" s="452">
        <v>495</v>
      </c>
      <c r="M11" s="452">
        <v>484</v>
      </c>
    </row>
    <row r="12" spans="1:23" s="128" customFormat="1" ht="12.75" customHeight="1" x14ac:dyDescent="0.2">
      <c r="A12" s="115"/>
      <c r="B12" s="113" t="s">
        <v>0</v>
      </c>
      <c r="C12" s="452">
        <v>54312</v>
      </c>
      <c r="D12" s="452">
        <v>47025</v>
      </c>
      <c r="E12" s="453">
        <v>42643</v>
      </c>
      <c r="F12" s="452">
        <v>40218</v>
      </c>
      <c r="G12" s="452">
        <v>39503</v>
      </c>
      <c r="H12" s="452">
        <v>40676</v>
      </c>
      <c r="I12" s="452">
        <v>41824</v>
      </c>
      <c r="J12" s="452">
        <v>42910</v>
      </c>
      <c r="K12" s="452">
        <v>42135</v>
      </c>
      <c r="L12" s="452">
        <v>42600</v>
      </c>
      <c r="M12" s="452">
        <v>43189</v>
      </c>
    </row>
    <row r="13" spans="1:23" s="128" customFormat="1" ht="12.75" customHeight="1" x14ac:dyDescent="0.2">
      <c r="A13" s="115"/>
      <c r="B13" s="113" t="s">
        <v>92</v>
      </c>
      <c r="C13" s="452">
        <v>101491</v>
      </c>
      <c r="D13" s="452">
        <v>88476</v>
      </c>
      <c r="E13" s="453">
        <v>77667</v>
      </c>
      <c r="F13" s="452">
        <v>75562</v>
      </c>
      <c r="G13" s="452">
        <v>71806</v>
      </c>
      <c r="H13" s="452">
        <v>72574</v>
      </c>
      <c r="I13" s="452">
        <v>77085</v>
      </c>
      <c r="J13" s="452">
        <v>78730</v>
      </c>
      <c r="K13" s="452">
        <v>79880</v>
      </c>
      <c r="L13" s="452">
        <v>80607</v>
      </c>
      <c r="M13" s="452">
        <v>79392</v>
      </c>
    </row>
    <row r="14" spans="1:23" s="128" customFormat="1" ht="12.75" customHeight="1" x14ac:dyDescent="0.2">
      <c r="A14" s="115"/>
      <c r="B14" s="113" t="s">
        <v>152</v>
      </c>
      <c r="C14" s="452">
        <v>42923</v>
      </c>
      <c r="D14" s="452">
        <v>39491</v>
      </c>
      <c r="E14" s="453">
        <v>38800</v>
      </c>
      <c r="F14" s="452">
        <v>41829</v>
      </c>
      <c r="G14" s="452">
        <v>41828</v>
      </c>
      <c r="H14" s="452">
        <v>44898</v>
      </c>
      <c r="I14" s="452">
        <v>47431</v>
      </c>
      <c r="J14" s="452">
        <v>47504</v>
      </c>
      <c r="K14" s="452">
        <v>49072</v>
      </c>
      <c r="L14" s="452">
        <v>49394</v>
      </c>
      <c r="M14" s="452">
        <v>48101</v>
      </c>
    </row>
    <row r="15" spans="1:23" s="128" customFormat="1" ht="12.75" customHeight="1" x14ac:dyDescent="0.2">
      <c r="A15" s="115"/>
      <c r="B15" s="113" t="s">
        <v>153</v>
      </c>
      <c r="C15" s="452">
        <v>33265</v>
      </c>
      <c r="D15" s="452">
        <v>29404</v>
      </c>
      <c r="E15" s="453">
        <v>26341</v>
      </c>
      <c r="F15" s="452">
        <v>25762</v>
      </c>
      <c r="G15" s="452">
        <v>24196</v>
      </c>
      <c r="H15" s="452">
        <v>23544</v>
      </c>
      <c r="I15" s="452">
        <v>23825</v>
      </c>
      <c r="J15" s="452">
        <v>24278</v>
      </c>
      <c r="K15" s="452">
        <v>24256</v>
      </c>
      <c r="L15" s="452">
        <v>24754</v>
      </c>
      <c r="M15" s="452">
        <v>25549</v>
      </c>
    </row>
    <row r="16" spans="1:23" s="128" customFormat="1" ht="12.75" customHeight="1" x14ac:dyDescent="0.2">
      <c r="A16" s="115"/>
      <c r="B16" s="113" t="s">
        <v>154</v>
      </c>
      <c r="C16" s="452">
        <v>11327</v>
      </c>
      <c r="D16" s="452">
        <v>10957</v>
      </c>
      <c r="E16" s="453">
        <v>10639</v>
      </c>
      <c r="F16" s="452">
        <v>10858</v>
      </c>
      <c r="G16" s="452">
        <v>10604</v>
      </c>
      <c r="H16" s="452">
        <v>10737</v>
      </c>
      <c r="I16" s="452">
        <v>10847</v>
      </c>
      <c r="J16" s="452">
        <v>10539</v>
      </c>
      <c r="K16" s="452">
        <v>11104</v>
      </c>
      <c r="L16" s="452">
        <v>11561</v>
      </c>
      <c r="M16" s="452">
        <v>12847</v>
      </c>
    </row>
    <row r="17" spans="1:13" s="128" customFormat="1" ht="12.75" customHeight="1" x14ac:dyDescent="0.2">
      <c r="A17" s="115"/>
      <c r="B17" s="113" t="s">
        <v>155</v>
      </c>
      <c r="C17" s="452">
        <v>19151</v>
      </c>
      <c r="D17" s="452">
        <v>17995</v>
      </c>
      <c r="E17" s="453">
        <v>16046</v>
      </c>
      <c r="F17" s="452">
        <v>14844</v>
      </c>
      <c r="G17" s="452">
        <v>13071</v>
      </c>
      <c r="H17" s="452">
        <v>12810</v>
      </c>
      <c r="I17" s="452">
        <v>12847</v>
      </c>
      <c r="J17" s="452">
        <v>12797</v>
      </c>
      <c r="K17" s="452">
        <v>12836</v>
      </c>
      <c r="L17" s="452">
        <v>12885</v>
      </c>
      <c r="M17" s="452">
        <v>12704</v>
      </c>
    </row>
    <row r="18" spans="1:13" s="128" customFormat="1" ht="12.75" customHeight="1" x14ac:dyDescent="0.2">
      <c r="A18" s="115"/>
      <c r="B18" s="14" t="s">
        <v>156</v>
      </c>
      <c r="C18" s="452">
        <v>2026</v>
      </c>
      <c r="D18" s="452">
        <v>2004</v>
      </c>
      <c r="E18" s="453">
        <v>2049</v>
      </c>
      <c r="F18" s="452">
        <v>1989</v>
      </c>
      <c r="G18" s="452">
        <v>2174</v>
      </c>
      <c r="H18" s="452">
        <v>2072</v>
      </c>
      <c r="I18" s="452">
        <v>1982</v>
      </c>
      <c r="J18" s="452">
        <v>1852</v>
      </c>
      <c r="K18" s="452">
        <v>1850</v>
      </c>
      <c r="L18" s="452">
        <v>1816</v>
      </c>
      <c r="M18" s="452">
        <v>1812</v>
      </c>
    </row>
    <row r="19" spans="1:13" s="128" customFormat="1" ht="12.75" customHeight="1" x14ac:dyDescent="0.2">
      <c r="A19" s="115"/>
      <c r="B19" s="14" t="s">
        <v>157</v>
      </c>
      <c r="C19" s="452">
        <v>13375</v>
      </c>
      <c r="D19" s="452">
        <v>12444</v>
      </c>
      <c r="E19" s="453">
        <v>12054</v>
      </c>
      <c r="F19" s="452">
        <v>11746</v>
      </c>
      <c r="G19" s="452">
        <v>11321</v>
      </c>
      <c r="H19" s="452">
        <v>11049</v>
      </c>
      <c r="I19" s="452">
        <v>11214</v>
      </c>
      <c r="J19" s="452">
        <v>11337</v>
      </c>
      <c r="K19" s="452">
        <v>11725</v>
      </c>
      <c r="L19" s="452">
        <v>11746</v>
      </c>
      <c r="M19" s="452">
        <v>12212</v>
      </c>
    </row>
    <row r="20" spans="1:13" s="128" customFormat="1" ht="12.75" customHeight="1" x14ac:dyDescent="0.2">
      <c r="A20" s="115"/>
      <c r="B20" s="14" t="s">
        <v>166</v>
      </c>
      <c r="C20" s="452">
        <v>6511</v>
      </c>
      <c r="D20" s="452">
        <v>6135</v>
      </c>
      <c r="E20" s="453">
        <v>6529</v>
      </c>
      <c r="F20" s="452">
        <v>6046</v>
      </c>
      <c r="G20" s="452">
        <v>5919</v>
      </c>
      <c r="H20" s="452">
        <v>6198</v>
      </c>
      <c r="I20" s="452">
        <v>6419</v>
      </c>
      <c r="J20" s="452">
        <v>6654</v>
      </c>
      <c r="K20" s="452">
        <v>7072</v>
      </c>
      <c r="L20" s="452">
        <v>7606</v>
      </c>
      <c r="M20" s="452">
        <v>8271</v>
      </c>
    </row>
    <row r="21" spans="1:13" s="128" customFormat="1" ht="12.75" customHeight="1" x14ac:dyDescent="0.2">
      <c r="A21" s="115"/>
      <c r="B21" s="14" t="s">
        <v>158</v>
      </c>
      <c r="C21" s="452">
        <v>24462</v>
      </c>
      <c r="D21" s="452">
        <v>23152</v>
      </c>
      <c r="E21" s="453">
        <v>22723</v>
      </c>
      <c r="F21" s="452">
        <v>22997</v>
      </c>
      <c r="G21" s="452">
        <v>22635</v>
      </c>
      <c r="H21" s="452">
        <v>22411</v>
      </c>
      <c r="I21" s="452">
        <v>23382</v>
      </c>
      <c r="J21" s="452">
        <v>24581</v>
      </c>
      <c r="K21" s="452">
        <v>25547</v>
      </c>
      <c r="L21" s="452">
        <v>27653</v>
      </c>
      <c r="M21" s="452">
        <v>28666</v>
      </c>
    </row>
    <row r="22" spans="1:13" s="128" customFormat="1" ht="12.75" customHeight="1" x14ac:dyDescent="0.2">
      <c r="A22" s="115"/>
      <c r="B22" s="14" t="s">
        <v>165</v>
      </c>
      <c r="C22" s="452">
        <v>50057</v>
      </c>
      <c r="D22" s="452">
        <v>44915</v>
      </c>
      <c r="E22" s="453">
        <v>42547</v>
      </c>
      <c r="F22" s="452">
        <v>39830</v>
      </c>
      <c r="G22" s="452">
        <v>35835</v>
      </c>
      <c r="H22" s="452">
        <v>34345</v>
      </c>
      <c r="I22" s="452">
        <v>34935</v>
      </c>
      <c r="J22" s="452">
        <v>35393</v>
      </c>
      <c r="K22" s="452">
        <v>36342</v>
      </c>
      <c r="L22" s="452">
        <v>37733</v>
      </c>
      <c r="M22" s="452">
        <v>38276</v>
      </c>
    </row>
    <row r="23" spans="1:13" s="128" customFormat="1" ht="12.75" customHeight="1" x14ac:dyDescent="0.2">
      <c r="A23" s="115"/>
      <c r="B23" s="14" t="s">
        <v>93</v>
      </c>
      <c r="C23" s="452">
        <v>10752</v>
      </c>
      <c r="D23" s="452">
        <v>9085</v>
      </c>
      <c r="E23" s="453">
        <v>8730</v>
      </c>
      <c r="F23" s="452">
        <v>8574</v>
      </c>
      <c r="G23" s="452">
        <v>7915</v>
      </c>
      <c r="H23" s="452">
        <v>7867</v>
      </c>
      <c r="I23" s="452">
        <v>7896</v>
      </c>
      <c r="J23" s="452">
        <v>8121</v>
      </c>
      <c r="K23" s="452">
        <v>8310</v>
      </c>
      <c r="L23" s="452">
        <v>8791</v>
      </c>
      <c r="M23" s="452">
        <v>8753</v>
      </c>
    </row>
    <row r="24" spans="1:13" s="128" customFormat="1" ht="12.75" customHeight="1" x14ac:dyDescent="0.2">
      <c r="A24" s="115"/>
      <c r="B24" s="14" t="s">
        <v>163</v>
      </c>
      <c r="C24" s="452">
        <v>82142</v>
      </c>
      <c r="D24" s="452">
        <v>77276</v>
      </c>
      <c r="E24" s="453">
        <v>73481</v>
      </c>
      <c r="F24" s="452">
        <v>70102</v>
      </c>
      <c r="G24" s="452">
        <v>64978</v>
      </c>
      <c r="H24" s="452">
        <v>65163</v>
      </c>
      <c r="I24" s="452">
        <v>66933</v>
      </c>
      <c r="J24" s="452">
        <v>69079</v>
      </c>
      <c r="K24" s="452">
        <v>72491</v>
      </c>
      <c r="L24" s="452">
        <v>75996</v>
      </c>
      <c r="M24" s="452">
        <v>80055</v>
      </c>
    </row>
    <row r="25" spans="1:13" s="128" customFormat="1" ht="12.75" customHeight="1" x14ac:dyDescent="0.2">
      <c r="A25" s="115"/>
      <c r="B25" s="14" t="s">
        <v>164</v>
      </c>
      <c r="C25" s="452">
        <v>11151</v>
      </c>
      <c r="D25" s="452">
        <v>9753</v>
      </c>
      <c r="E25" s="453">
        <v>10596</v>
      </c>
      <c r="F25" s="452">
        <v>11219</v>
      </c>
      <c r="G25" s="452">
        <v>10452</v>
      </c>
      <c r="H25" s="452">
        <v>9018</v>
      </c>
      <c r="I25" s="452">
        <v>9627</v>
      </c>
      <c r="J25" s="452">
        <v>9466</v>
      </c>
      <c r="K25" s="452">
        <v>9894</v>
      </c>
      <c r="L25" s="452">
        <v>11097</v>
      </c>
      <c r="M25" s="452">
        <v>12182</v>
      </c>
    </row>
    <row r="26" spans="1:13" s="128" customFormat="1" ht="12.75" customHeight="1" x14ac:dyDescent="0.2">
      <c r="A26" s="115"/>
      <c r="B26" s="14" t="s">
        <v>159</v>
      </c>
      <c r="C26" s="452">
        <v>17841</v>
      </c>
      <c r="D26" s="452">
        <v>17754</v>
      </c>
      <c r="E26" s="453">
        <v>16193</v>
      </c>
      <c r="F26" s="452">
        <v>16200</v>
      </c>
      <c r="G26" s="452">
        <v>15101</v>
      </c>
      <c r="H26" s="452">
        <v>16895</v>
      </c>
      <c r="I26" s="452">
        <v>15645</v>
      </c>
      <c r="J26" s="452">
        <v>17501</v>
      </c>
      <c r="K26" s="452">
        <v>17302</v>
      </c>
      <c r="L26" s="452">
        <v>18400</v>
      </c>
      <c r="M26" s="452">
        <v>19235</v>
      </c>
    </row>
    <row r="27" spans="1:13" s="128" customFormat="1" ht="12.75" customHeight="1" x14ac:dyDescent="0.2">
      <c r="A27" s="115"/>
      <c r="B27" s="14" t="s">
        <v>167</v>
      </c>
      <c r="C27" s="452">
        <v>22746</v>
      </c>
      <c r="D27" s="452">
        <v>20822</v>
      </c>
      <c r="E27" s="453">
        <v>19860</v>
      </c>
      <c r="F27" s="452">
        <v>19650</v>
      </c>
      <c r="G27" s="452">
        <v>18683</v>
      </c>
      <c r="H27" s="452">
        <v>18983</v>
      </c>
      <c r="I27" s="452">
        <v>20331</v>
      </c>
      <c r="J27" s="452">
        <v>21309</v>
      </c>
      <c r="K27" s="452">
        <v>21378</v>
      </c>
      <c r="L27" s="452">
        <v>22227</v>
      </c>
      <c r="M27" s="452">
        <v>23169</v>
      </c>
    </row>
    <row r="28" spans="1:13" s="128" customFormat="1" ht="12.75" customHeight="1" x14ac:dyDescent="0.2">
      <c r="A28" s="115"/>
      <c r="B28" s="14" t="s">
        <v>160</v>
      </c>
      <c r="C28" s="452">
        <v>32065</v>
      </c>
      <c r="D28" s="452">
        <v>29129</v>
      </c>
      <c r="E28" s="453">
        <v>26733</v>
      </c>
      <c r="F28" s="452">
        <v>27496</v>
      </c>
      <c r="G28" s="452">
        <v>26459</v>
      </c>
      <c r="H28" s="452">
        <v>26846</v>
      </c>
      <c r="I28" s="452">
        <v>27289</v>
      </c>
      <c r="J28" s="452">
        <v>28445</v>
      </c>
      <c r="K28" s="452">
        <v>31757</v>
      </c>
      <c r="L28" s="452">
        <v>35600</v>
      </c>
      <c r="M28" s="452">
        <v>41536</v>
      </c>
    </row>
    <row r="29" spans="1:13" s="142" customFormat="1" ht="12.75" customHeight="1" x14ac:dyDescent="0.2">
      <c r="A29" s="115"/>
      <c r="B29" s="14" t="s">
        <v>168</v>
      </c>
      <c r="C29" s="452">
        <v>4530</v>
      </c>
      <c r="D29" s="452">
        <v>4204</v>
      </c>
      <c r="E29" s="453">
        <v>3632</v>
      </c>
      <c r="F29" s="452">
        <v>3617</v>
      </c>
      <c r="G29" s="452">
        <v>3591</v>
      </c>
      <c r="H29" s="452">
        <v>3671</v>
      </c>
      <c r="I29" s="452">
        <v>3291</v>
      </c>
      <c r="J29" s="452">
        <v>3760</v>
      </c>
      <c r="K29" s="452">
        <v>4182</v>
      </c>
      <c r="L29" s="452">
        <v>4492</v>
      </c>
      <c r="M29" s="452">
        <v>5262</v>
      </c>
    </row>
    <row r="30" spans="1:13" s="128" customFormat="1" ht="12.75" customHeight="1" x14ac:dyDescent="0.2">
      <c r="A30" s="115"/>
      <c r="B30" s="14" t="s">
        <v>161</v>
      </c>
      <c r="C30" s="452">
        <v>35816</v>
      </c>
      <c r="D30" s="452">
        <v>33325</v>
      </c>
      <c r="E30" s="453">
        <v>31065</v>
      </c>
      <c r="F30" s="452">
        <v>28903</v>
      </c>
      <c r="G30" s="452">
        <v>25798</v>
      </c>
      <c r="H30" s="452">
        <v>24704</v>
      </c>
      <c r="I30" s="452">
        <v>25702</v>
      </c>
      <c r="J30" s="452">
        <v>26443</v>
      </c>
      <c r="K30" s="452">
        <v>27558</v>
      </c>
      <c r="L30" s="452">
        <v>29080</v>
      </c>
      <c r="M30" s="452">
        <v>30030</v>
      </c>
    </row>
    <row r="31" spans="1:13" s="128" customFormat="1" ht="12.75" customHeight="1" x14ac:dyDescent="0.2">
      <c r="A31" s="115"/>
      <c r="B31" s="14" t="s">
        <v>162</v>
      </c>
      <c r="C31" s="452">
        <v>12470</v>
      </c>
      <c r="D31" s="452">
        <v>11626</v>
      </c>
      <c r="E31" s="453">
        <v>11188</v>
      </c>
      <c r="F31" s="452">
        <v>10976</v>
      </c>
      <c r="G31" s="452">
        <v>10431</v>
      </c>
      <c r="H31" s="452">
        <v>10264</v>
      </c>
      <c r="I31" s="452">
        <v>10734</v>
      </c>
      <c r="J31" s="452">
        <v>11469</v>
      </c>
      <c r="K31" s="452">
        <v>11853</v>
      </c>
      <c r="L31" s="452">
        <v>12746</v>
      </c>
      <c r="M31" s="452">
        <v>12933</v>
      </c>
    </row>
    <row r="32" spans="1:13" s="128" customFormat="1" ht="12.75" customHeight="1" x14ac:dyDescent="0.2">
      <c r="A32" s="115"/>
      <c r="B32" s="14" t="s">
        <v>169</v>
      </c>
      <c r="C32" s="452">
        <v>16842</v>
      </c>
      <c r="D32" s="452">
        <v>13540</v>
      </c>
      <c r="E32" s="453">
        <v>13612</v>
      </c>
      <c r="F32" s="452">
        <v>12917</v>
      </c>
      <c r="G32" s="452">
        <v>16936</v>
      </c>
      <c r="H32" s="452">
        <v>16937</v>
      </c>
      <c r="I32" s="452">
        <v>17569</v>
      </c>
      <c r="J32" s="452">
        <v>17996</v>
      </c>
      <c r="K32" s="452">
        <v>18611</v>
      </c>
      <c r="L32" s="452">
        <v>20112</v>
      </c>
      <c r="M32" s="452">
        <v>21634</v>
      </c>
    </row>
    <row r="33" spans="1:13" s="128" customFormat="1" ht="16.5" customHeight="1" x14ac:dyDescent="0.2">
      <c r="A33" s="242" t="s">
        <v>77</v>
      </c>
      <c r="B33" s="340" t="s">
        <v>170</v>
      </c>
      <c r="C33" s="450">
        <v>7846</v>
      </c>
      <c r="D33" s="450">
        <v>7667</v>
      </c>
      <c r="E33" s="451">
        <v>7448</v>
      </c>
      <c r="F33" s="450">
        <v>7204</v>
      </c>
      <c r="G33" s="450">
        <v>6892</v>
      </c>
      <c r="H33" s="450">
        <v>6642</v>
      </c>
      <c r="I33" s="450">
        <v>6369</v>
      </c>
      <c r="J33" s="450">
        <v>6704</v>
      </c>
      <c r="K33" s="450">
        <v>6470</v>
      </c>
      <c r="L33" s="450">
        <v>6573</v>
      </c>
      <c r="M33" s="450">
        <v>6821</v>
      </c>
    </row>
    <row r="34" spans="1:13" s="128" customFormat="1" ht="12.75" customHeight="1" x14ac:dyDescent="0.2">
      <c r="A34" s="242" t="s">
        <v>78</v>
      </c>
      <c r="B34" s="340" t="s">
        <v>179</v>
      </c>
      <c r="C34" s="450">
        <v>17844</v>
      </c>
      <c r="D34" s="450">
        <v>18816</v>
      </c>
      <c r="E34" s="451">
        <v>19895</v>
      </c>
      <c r="F34" s="450">
        <v>20415</v>
      </c>
      <c r="G34" s="450">
        <v>20231</v>
      </c>
      <c r="H34" s="450">
        <v>20721</v>
      </c>
      <c r="I34" s="450">
        <v>20728</v>
      </c>
      <c r="J34" s="450">
        <v>21233</v>
      </c>
      <c r="K34" s="450">
        <v>22585</v>
      </c>
      <c r="L34" s="450">
        <v>23439</v>
      </c>
      <c r="M34" s="450">
        <v>23927</v>
      </c>
    </row>
    <row r="35" spans="1:13" s="128" customFormat="1" ht="12.75" customHeight="1" x14ac:dyDescent="0.2">
      <c r="A35" s="242" t="s">
        <v>79</v>
      </c>
      <c r="B35" s="340" t="s">
        <v>80</v>
      </c>
      <c r="C35" s="450">
        <v>379646</v>
      </c>
      <c r="D35" s="450">
        <v>344616</v>
      </c>
      <c r="E35" s="451">
        <v>294129</v>
      </c>
      <c r="F35" s="450">
        <v>266081</v>
      </c>
      <c r="G35" s="450">
        <v>212909</v>
      </c>
      <c r="H35" s="450">
        <v>197944</v>
      </c>
      <c r="I35" s="450">
        <v>197951</v>
      </c>
      <c r="J35" s="450">
        <v>198073</v>
      </c>
      <c r="K35" s="450">
        <v>203068</v>
      </c>
      <c r="L35" s="450">
        <v>215365</v>
      </c>
      <c r="M35" s="450">
        <v>227394</v>
      </c>
    </row>
    <row r="36" spans="1:13" s="128" customFormat="1" ht="12.75" customHeight="1" x14ac:dyDescent="0.2">
      <c r="A36" s="242" t="s">
        <v>81</v>
      </c>
      <c r="B36" s="340" t="s">
        <v>180</v>
      </c>
      <c r="C36" s="450">
        <v>613058</v>
      </c>
      <c r="D36" s="450">
        <v>596440</v>
      </c>
      <c r="E36" s="451">
        <v>557160</v>
      </c>
      <c r="F36" s="450">
        <v>544031</v>
      </c>
      <c r="G36" s="450">
        <v>510226</v>
      </c>
      <c r="H36" s="450">
        <v>501601</v>
      </c>
      <c r="I36" s="450">
        <v>513639</v>
      </c>
      <c r="J36" s="450">
        <v>528110</v>
      </c>
      <c r="K36" s="450">
        <v>541723</v>
      </c>
      <c r="L36" s="450">
        <v>556229</v>
      </c>
      <c r="M36" s="450">
        <v>571387</v>
      </c>
    </row>
    <row r="37" spans="1:13" s="128" customFormat="1" ht="12.75" customHeight="1" x14ac:dyDescent="0.2">
      <c r="A37" s="242" t="s">
        <v>54</v>
      </c>
      <c r="B37" s="340" t="s">
        <v>94</v>
      </c>
      <c r="C37" s="450">
        <v>146993</v>
      </c>
      <c r="D37" s="450">
        <v>143989</v>
      </c>
      <c r="E37" s="451">
        <v>136790</v>
      </c>
      <c r="F37" s="450">
        <v>134990</v>
      </c>
      <c r="G37" s="450">
        <v>126215</v>
      </c>
      <c r="H37" s="450">
        <v>124544</v>
      </c>
      <c r="I37" s="450">
        <v>130835</v>
      </c>
      <c r="J37" s="450">
        <v>134827</v>
      </c>
      <c r="K37" s="450">
        <v>140298</v>
      </c>
      <c r="L37" s="450">
        <v>147627</v>
      </c>
      <c r="M37" s="450">
        <v>153184</v>
      </c>
    </row>
    <row r="38" spans="1:13" s="128" customFormat="1" ht="12.75" customHeight="1" x14ac:dyDescent="0.2">
      <c r="A38" s="242" t="s">
        <v>10</v>
      </c>
      <c r="B38" s="340" t="s">
        <v>171</v>
      </c>
      <c r="C38" s="450">
        <v>222088</v>
      </c>
      <c r="D38" s="450">
        <v>218507</v>
      </c>
      <c r="E38" s="451">
        <v>198813</v>
      </c>
      <c r="F38" s="450">
        <v>197049</v>
      </c>
      <c r="G38" s="450">
        <v>184574</v>
      </c>
      <c r="H38" s="450">
        <v>184439</v>
      </c>
      <c r="I38" s="450">
        <v>193103</v>
      </c>
      <c r="J38" s="450">
        <v>207980</v>
      </c>
      <c r="K38" s="450">
        <v>223137</v>
      </c>
      <c r="L38" s="450">
        <v>243205</v>
      </c>
      <c r="M38" s="450">
        <v>261730</v>
      </c>
    </row>
    <row r="39" spans="1:13" ht="12.75" customHeight="1" x14ac:dyDescent="0.2">
      <c r="A39" s="242" t="s">
        <v>82</v>
      </c>
      <c r="B39" s="340" t="s">
        <v>177</v>
      </c>
      <c r="C39" s="450">
        <v>63823</v>
      </c>
      <c r="D39" s="450">
        <v>66353</v>
      </c>
      <c r="E39" s="451">
        <v>63849</v>
      </c>
      <c r="F39" s="450">
        <v>66535</v>
      </c>
      <c r="G39" s="450">
        <v>66590</v>
      </c>
      <c r="H39" s="450">
        <v>68157</v>
      </c>
      <c r="I39" s="450">
        <v>71993</v>
      </c>
      <c r="J39" s="450">
        <v>72956</v>
      </c>
      <c r="K39" s="450">
        <v>77039</v>
      </c>
      <c r="L39" s="450">
        <v>83632</v>
      </c>
      <c r="M39" s="450">
        <v>91709</v>
      </c>
    </row>
    <row r="40" spans="1:13" ht="12.75" customHeight="1" x14ac:dyDescent="0.2">
      <c r="A40" s="242" t="s">
        <v>83</v>
      </c>
      <c r="B40" s="340" t="s">
        <v>172</v>
      </c>
      <c r="C40" s="450">
        <v>90249</v>
      </c>
      <c r="D40" s="450">
        <v>90105</v>
      </c>
      <c r="E40" s="451">
        <v>90030</v>
      </c>
      <c r="F40" s="450">
        <v>88400</v>
      </c>
      <c r="G40" s="450">
        <v>85558</v>
      </c>
      <c r="H40" s="450">
        <v>83701</v>
      </c>
      <c r="I40" s="450">
        <v>82983</v>
      </c>
      <c r="J40" s="450">
        <v>81189</v>
      </c>
      <c r="K40" s="450">
        <v>79408</v>
      </c>
      <c r="L40" s="450">
        <v>78025</v>
      </c>
      <c r="M40" s="450">
        <v>78807</v>
      </c>
    </row>
    <row r="41" spans="1:13" ht="12.75" customHeight="1" x14ac:dyDescent="0.2">
      <c r="A41" s="242" t="s">
        <v>84</v>
      </c>
      <c r="B41" s="340" t="s">
        <v>104</v>
      </c>
      <c r="C41" s="450">
        <v>28262</v>
      </c>
      <c r="D41" s="450">
        <v>25656</v>
      </c>
      <c r="E41" s="451">
        <v>22164</v>
      </c>
      <c r="F41" s="450">
        <v>21267</v>
      </c>
      <c r="G41" s="450">
        <v>18785</v>
      </c>
      <c r="H41" s="450">
        <v>18455</v>
      </c>
      <c r="I41" s="450">
        <v>19960</v>
      </c>
      <c r="J41" s="450">
        <v>21488</v>
      </c>
      <c r="K41" s="450">
        <v>22728</v>
      </c>
      <c r="L41" s="450">
        <v>25240</v>
      </c>
      <c r="M41" s="450">
        <v>28146</v>
      </c>
    </row>
    <row r="42" spans="1:13" ht="12.75" customHeight="1" x14ac:dyDescent="0.2">
      <c r="A42" s="242" t="s">
        <v>55</v>
      </c>
      <c r="B42" s="340" t="s">
        <v>181</v>
      </c>
      <c r="C42" s="450">
        <v>114964</v>
      </c>
      <c r="D42" s="450">
        <v>119453</v>
      </c>
      <c r="E42" s="451">
        <v>111835</v>
      </c>
      <c r="F42" s="450">
        <v>116696</v>
      </c>
      <c r="G42" s="450">
        <v>111963</v>
      </c>
      <c r="H42" s="450">
        <v>111886</v>
      </c>
      <c r="I42" s="450">
        <v>120671</v>
      </c>
      <c r="J42" s="450">
        <v>125288</v>
      </c>
      <c r="K42" s="450">
        <v>127354</v>
      </c>
      <c r="L42" s="450">
        <v>128982</v>
      </c>
      <c r="M42" s="450">
        <v>139971</v>
      </c>
    </row>
    <row r="43" spans="1:13" ht="12.75" customHeight="1" x14ac:dyDescent="0.2">
      <c r="A43" s="242" t="s">
        <v>86</v>
      </c>
      <c r="B43" s="340" t="s">
        <v>175</v>
      </c>
      <c r="C43" s="450">
        <v>272236</v>
      </c>
      <c r="D43" s="450">
        <v>259887</v>
      </c>
      <c r="E43" s="451">
        <v>243181</v>
      </c>
      <c r="F43" s="450">
        <v>238124</v>
      </c>
      <c r="G43" s="450">
        <v>218662</v>
      </c>
      <c r="H43" s="450">
        <v>230370</v>
      </c>
      <c r="I43" s="450">
        <v>243964</v>
      </c>
      <c r="J43" s="450">
        <v>251590</v>
      </c>
      <c r="K43" s="450">
        <v>273459</v>
      </c>
      <c r="L43" s="450">
        <v>299479</v>
      </c>
      <c r="M43" s="450">
        <v>298771</v>
      </c>
    </row>
    <row r="44" spans="1:13" ht="12.75" customHeight="1" x14ac:dyDescent="0.2">
      <c r="A44" s="242" t="s">
        <v>87</v>
      </c>
      <c r="B44" s="340" t="s">
        <v>176</v>
      </c>
      <c r="C44" s="450">
        <v>36925</v>
      </c>
      <c r="D44" s="450">
        <v>21336</v>
      </c>
      <c r="E44" s="451">
        <v>10512</v>
      </c>
      <c r="F44" s="450">
        <v>10907</v>
      </c>
      <c r="G44" s="450">
        <v>10490</v>
      </c>
      <c r="H44" s="450">
        <v>10265</v>
      </c>
      <c r="I44" s="450">
        <v>10823</v>
      </c>
      <c r="J44" s="450">
        <v>10646</v>
      </c>
      <c r="K44" s="450">
        <v>10719</v>
      </c>
      <c r="L44" s="450">
        <v>11285</v>
      </c>
      <c r="M44" s="450">
        <v>11658</v>
      </c>
    </row>
    <row r="45" spans="1:13" ht="12.75" customHeight="1" x14ac:dyDescent="0.2">
      <c r="A45" s="242" t="s">
        <v>95</v>
      </c>
      <c r="B45" s="340" t="s">
        <v>85</v>
      </c>
      <c r="C45" s="450">
        <v>75590</v>
      </c>
      <c r="D45" s="450">
        <v>70160</v>
      </c>
      <c r="E45" s="451">
        <v>58110</v>
      </c>
      <c r="F45" s="450">
        <v>57877</v>
      </c>
      <c r="G45" s="450">
        <v>54453</v>
      </c>
      <c r="H45" s="450">
        <v>53165</v>
      </c>
      <c r="I45" s="450">
        <v>53776</v>
      </c>
      <c r="J45" s="450">
        <v>56603</v>
      </c>
      <c r="K45" s="450">
        <v>56595</v>
      </c>
      <c r="L45" s="450">
        <v>56216</v>
      </c>
      <c r="M45" s="450">
        <v>60367</v>
      </c>
    </row>
    <row r="46" spans="1:13" ht="12.75" customHeight="1" x14ac:dyDescent="0.2">
      <c r="A46" s="242" t="s">
        <v>88</v>
      </c>
      <c r="B46" s="340" t="s">
        <v>143</v>
      </c>
      <c r="C46" s="450">
        <v>191764</v>
      </c>
      <c r="D46" s="450">
        <v>198480</v>
      </c>
      <c r="E46" s="451">
        <v>201224</v>
      </c>
      <c r="F46" s="450">
        <v>213672</v>
      </c>
      <c r="G46" s="450">
        <v>216882</v>
      </c>
      <c r="H46" s="450">
        <v>222574</v>
      </c>
      <c r="I46" s="450">
        <v>229330</v>
      </c>
      <c r="J46" s="450">
        <v>241051</v>
      </c>
      <c r="K46" s="450">
        <v>254988</v>
      </c>
      <c r="L46" s="450">
        <v>265423</v>
      </c>
      <c r="M46" s="450">
        <v>271575</v>
      </c>
    </row>
    <row r="47" spans="1:13" ht="12.75" customHeight="1" x14ac:dyDescent="0.2">
      <c r="A47" s="242" t="s">
        <v>96</v>
      </c>
      <c r="B47" s="340" t="s">
        <v>173</v>
      </c>
      <c r="C47" s="450">
        <v>22709</v>
      </c>
      <c r="D47" s="450">
        <v>22813</v>
      </c>
      <c r="E47" s="451">
        <v>22238</v>
      </c>
      <c r="F47" s="450">
        <v>22290</v>
      </c>
      <c r="G47" s="450">
        <v>21132</v>
      </c>
      <c r="H47" s="450">
        <v>21362</v>
      </c>
      <c r="I47" s="450">
        <v>20524</v>
      </c>
      <c r="J47" s="450">
        <v>22785</v>
      </c>
      <c r="K47" s="450">
        <v>23892</v>
      </c>
      <c r="L47" s="450">
        <v>26109</v>
      </c>
      <c r="M47" s="450">
        <v>28777</v>
      </c>
    </row>
    <row r="48" spans="1:13" ht="12.75" customHeight="1" x14ac:dyDescent="0.2">
      <c r="A48" s="242" t="s">
        <v>97</v>
      </c>
      <c r="B48" s="340" t="s">
        <v>105</v>
      </c>
      <c r="C48" s="450">
        <v>75692</v>
      </c>
      <c r="D48" s="450">
        <v>78861</v>
      </c>
      <c r="E48" s="451">
        <v>74315</v>
      </c>
      <c r="F48" s="450">
        <v>75649</v>
      </c>
      <c r="G48" s="450">
        <v>67765</v>
      </c>
      <c r="H48" s="450">
        <v>67041</v>
      </c>
      <c r="I48" s="450">
        <v>67966</v>
      </c>
      <c r="J48" s="450">
        <v>65669</v>
      </c>
      <c r="K48" s="450">
        <v>66238</v>
      </c>
      <c r="L48" s="450">
        <v>64042</v>
      </c>
      <c r="M48" s="450">
        <v>66801</v>
      </c>
    </row>
    <row r="49" spans="1:13" ht="12.75" customHeight="1" x14ac:dyDescent="0.2">
      <c r="A49" s="38" t="s">
        <v>98</v>
      </c>
      <c r="B49" s="39" t="s">
        <v>174</v>
      </c>
      <c r="C49" s="454">
        <v>49</v>
      </c>
      <c r="D49" s="454">
        <v>37</v>
      </c>
      <c r="E49" s="455">
        <v>66</v>
      </c>
      <c r="F49" s="454">
        <v>87</v>
      </c>
      <c r="G49" s="454">
        <v>56</v>
      </c>
      <c r="H49" s="454">
        <v>83</v>
      </c>
      <c r="I49" s="454">
        <v>93</v>
      </c>
      <c r="J49" s="454">
        <v>91</v>
      </c>
      <c r="K49" s="454">
        <v>106</v>
      </c>
      <c r="L49" s="454">
        <v>95</v>
      </c>
      <c r="M49" s="454">
        <v>97</v>
      </c>
    </row>
    <row r="50" spans="1:13" ht="15" customHeight="1" x14ac:dyDescent="0.2">
      <c r="A50" s="21" t="s">
        <v>140</v>
      </c>
      <c r="B50" s="10"/>
      <c r="C50" s="105"/>
      <c r="D50" s="105"/>
      <c r="E50" s="7"/>
      <c r="F50" s="7"/>
      <c r="G50" s="212"/>
      <c r="H50" s="212"/>
      <c r="I50" s="7"/>
      <c r="J50" s="7"/>
      <c r="K50" s="7"/>
      <c r="L50" s="7"/>
      <c r="M50" s="7"/>
    </row>
    <row r="51" spans="1:13" ht="21" customHeight="1" x14ac:dyDescent="0.2">
      <c r="B51" s="243"/>
      <c r="C51" s="243"/>
    </row>
  </sheetData>
  <mergeCells count="1">
    <mergeCell ref="A1:M1"/>
  </mergeCells>
  <phoneticPr fontId="15" type="noConversion"/>
  <conditionalFormatting sqref="A1 N8:XFD1048576 N1:XFD4 X5:XFD6 C2:J3 A51:J1048576 C4:H4 A50:H50 A2:B5 C5:D49 O7:XFD7 N5:N7">
    <cfRule type="cellIs" dxfId="362" priority="18" operator="equal">
      <formula>0</formula>
    </cfRule>
  </conditionalFormatting>
  <conditionalFormatting sqref="O5:W6">
    <cfRule type="containsText" dxfId="361" priority="16" operator="containsText" text="FALSO">
      <formula>NOT(ISERROR(SEARCH("FALSO",O5)))</formula>
    </cfRule>
  </conditionalFormatting>
  <conditionalFormatting sqref="I4:J4">
    <cfRule type="cellIs" dxfId="360" priority="15" operator="equal">
      <formula>0</formula>
    </cfRule>
  </conditionalFormatting>
  <conditionalFormatting sqref="I50:J50">
    <cfRule type="cellIs" dxfId="359" priority="14" operator="equal">
      <formula>0</formula>
    </cfRule>
  </conditionalFormatting>
  <conditionalFormatting sqref="E5:M49">
    <cfRule type="cellIs" dxfId="358" priority="13" operator="equal">
      <formula>0</formula>
    </cfRule>
  </conditionalFormatting>
  <conditionalFormatting sqref="M2:M3 M51:M1048576">
    <cfRule type="cellIs" dxfId="357" priority="12" operator="equal">
      <formula>0</formula>
    </cfRule>
  </conditionalFormatting>
  <conditionalFormatting sqref="M4">
    <cfRule type="cellIs" dxfId="356" priority="11" operator="equal">
      <formula>0</formula>
    </cfRule>
  </conditionalFormatting>
  <conditionalFormatting sqref="M50">
    <cfRule type="cellIs" dxfId="355" priority="10" operator="equal">
      <formula>0</formula>
    </cfRule>
  </conditionalFormatting>
  <conditionalFormatting sqref="K2:K3 K51:K1048576">
    <cfRule type="cellIs" dxfId="354" priority="8" operator="equal">
      <formula>0</formula>
    </cfRule>
  </conditionalFormatting>
  <conditionalFormatting sqref="K4">
    <cfRule type="cellIs" dxfId="353" priority="7" operator="equal">
      <formula>0</formula>
    </cfRule>
  </conditionalFormatting>
  <conditionalFormatting sqref="K50">
    <cfRule type="cellIs" dxfId="352" priority="6" operator="equal">
      <formula>0</formula>
    </cfRule>
  </conditionalFormatting>
  <conditionalFormatting sqref="L2:L3 L51:L1048576">
    <cfRule type="cellIs" dxfId="351" priority="3" operator="equal">
      <formula>0</formula>
    </cfRule>
  </conditionalFormatting>
  <conditionalFormatting sqref="L4">
    <cfRule type="cellIs" dxfId="350" priority="2" operator="equal">
      <formula>0</formula>
    </cfRule>
  </conditionalFormatting>
  <conditionalFormatting sqref="L50">
    <cfRule type="cellIs" dxfId="34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tabColor indexed="25"/>
  </sheetPr>
  <dimension ref="A1:X29"/>
  <sheetViews>
    <sheetView workbookViewId="0">
      <selection sqref="A1:L1"/>
    </sheetView>
  </sheetViews>
  <sheetFormatPr defaultRowHeight="11.25" x14ac:dyDescent="0.2"/>
  <cols>
    <col min="1" max="1" width="17.140625" style="8" customWidth="1"/>
    <col min="2" max="12" width="7.5703125" style="31" customWidth="1"/>
    <col min="13" max="14" width="9.140625" style="8"/>
    <col min="15" max="24" width="9.140625" style="31"/>
    <col min="25" max="16384" width="9.140625" style="8"/>
  </cols>
  <sheetData>
    <row r="1" spans="1:24" s="23" customFormat="1" ht="28.5" customHeight="1" x14ac:dyDescent="0.2">
      <c r="A1" s="646" t="s">
        <v>211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O1" s="638"/>
      <c r="P1" s="638"/>
      <c r="Q1" s="638"/>
      <c r="R1" s="638"/>
      <c r="S1" s="638"/>
      <c r="T1" s="638"/>
      <c r="U1" s="638"/>
      <c r="V1" s="638"/>
      <c r="W1" s="638"/>
      <c r="X1" s="638"/>
    </row>
    <row r="2" spans="1:24" ht="15" customHeight="1" x14ac:dyDescent="0.2">
      <c r="A2" s="24"/>
      <c r="B2" s="24"/>
      <c r="C2" s="24"/>
      <c r="D2" s="158"/>
      <c r="E2" s="24"/>
      <c r="F2" s="24"/>
      <c r="G2" s="24"/>
      <c r="H2" s="24"/>
      <c r="I2" s="24"/>
      <c r="J2" s="24"/>
      <c r="K2" s="24"/>
      <c r="L2" s="24"/>
    </row>
    <row r="3" spans="1:24" ht="15" customHeight="1" x14ac:dyDescent="0.2">
      <c r="A3" s="25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24" ht="28.5" customHeight="1" thickBot="1" x14ac:dyDescent="0.25">
      <c r="A4" s="26"/>
      <c r="B4" s="26">
        <v>2008</v>
      </c>
      <c r="C4" s="26">
        <v>2009</v>
      </c>
      <c r="D4" s="160">
        <v>2010</v>
      </c>
      <c r="E4" s="26">
        <v>2011</v>
      </c>
      <c r="F4" s="26">
        <v>2012</v>
      </c>
      <c r="G4" s="26">
        <v>2013</v>
      </c>
      <c r="H4" s="26">
        <v>2014</v>
      </c>
      <c r="I4" s="26">
        <v>2015</v>
      </c>
      <c r="J4" s="26">
        <v>2016</v>
      </c>
      <c r="K4" s="26">
        <v>2017</v>
      </c>
      <c r="L4" s="26">
        <v>2018</v>
      </c>
    </row>
    <row r="5" spans="1:24" ht="20.25" customHeight="1" thickTop="1" x14ac:dyDescent="0.2">
      <c r="A5" s="27" t="s">
        <v>12</v>
      </c>
      <c r="B5" s="440">
        <v>3138017</v>
      </c>
      <c r="C5" s="440">
        <v>2998781</v>
      </c>
      <c r="D5" s="456">
        <v>2779077</v>
      </c>
      <c r="E5" s="457">
        <v>2735237</v>
      </c>
      <c r="F5" s="457">
        <v>2559732</v>
      </c>
      <c r="G5" s="457">
        <v>2555676</v>
      </c>
      <c r="H5" s="457">
        <v>2636881</v>
      </c>
      <c r="I5" s="457">
        <v>2716011</v>
      </c>
      <c r="J5" s="457">
        <v>2819978</v>
      </c>
      <c r="K5" s="457">
        <v>2946903</v>
      </c>
      <c r="L5" s="457">
        <v>3060489</v>
      </c>
      <c r="P5" s="637"/>
      <c r="Q5" s="637"/>
      <c r="R5" s="637"/>
      <c r="S5" s="637"/>
      <c r="T5" s="637"/>
      <c r="U5" s="637"/>
      <c r="V5" s="637"/>
      <c r="W5" s="637"/>
      <c r="X5" s="637"/>
    </row>
    <row r="6" spans="1:24" ht="20.25" customHeight="1" x14ac:dyDescent="0.2">
      <c r="A6" s="29" t="s">
        <v>33</v>
      </c>
      <c r="B6" s="443">
        <v>549547</v>
      </c>
      <c r="C6" s="443">
        <v>538897</v>
      </c>
      <c r="D6" s="458">
        <v>471453</v>
      </c>
      <c r="E6" s="459">
        <v>470185</v>
      </c>
      <c r="F6" s="459">
        <v>450529</v>
      </c>
      <c r="G6" s="459">
        <v>444303</v>
      </c>
      <c r="H6" s="459">
        <v>449006</v>
      </c>
      <c r="I6" s="459">
        <v>451803</v>
      </c>
      <c r="J6" s="459">
        <v>454121</v>
      </c>
      <c r="K6" s="459">
        <v>452417</v>
      </c>
      <c r="L6" s="459">
        <v>454619</v>
      </c>
    </row>
    <row r="7" spans="1:24" ht="15" customHeight="1" x14ac:dyDescent="0.2">
      <c r="A7" s="29" t="s">
        <v>34</v>
      </c>
      <c r="B7" s="443">
        <v>459373</v>
      </c>
      <c r="C7" s="443">
        <v>441432</v>
      </c>
      <c r="D7" s="458">
        <v>413333</v>
      </c>
      <c r="E7" s="459">
        <v>403900</v>
      </c>
      <c r="F7" s="459">
        <v>371107</v>
      </c>
      <c r="G7" s="459">
        <v>362732</v>
      </c>
      <c r="H7" s="459">
        <v>368712</v>
      </c>
      <c r="I7" s="459">
        <v>377162</v>
      </c>
      <c r="J7" s="459">
        <v>386671</v>
      </c>
      <c r="K7" s="459">
        <v>397238</v>
      </c>
      <c r="L7" s="459">
        <v>406492</v>
      </c>
    </row>
    <row r="8" spans="1:24" ht="15" customHeight="1" x14ac:dyDescent="0.2">
      <c r="A8" s="29" t="s">
        <v>35</v>
      </c>
      <c r="B8" s="443">
        <v>440128</v>
      </c>
      <c r="C8" s="443">
        <v>413562</v>
      </c>
      <c r="D8" s="458">
        <v>387564</v>
      </c>
      <c r="E8" s="459">
        <v>370496</v>
      </c>
      <c r="F8" s="459">
        <v>335308</v>
      </c>
      <c r="G8" s="459">
        <v>330636</v>
      </c>
      <c r="H8" s="459">
        <v>343342</v>
      </c>
      <c r="I8" s="459">
        <v>354293</v>
      </c>
      <c r="J8" s="459">
        <v>365201</v>
      </c>
      <c r="K8" s="459">
        <v>383522</v>
      </c>
      <c r="L8" s="459">
        <v>401357</v>
      </c>
    </row>
    <row r="9" spans="1:24" ht="15" customHeight="1" x14ac:dyDescent="0.2">
      <c r="A9" s="29" t="s">
        <v>36</v>
      </c>
      <c r="B9" s="443">
        <v>541613</v>
      </c>
      <c r="C9" s="443">
        <v>506295</v>
      </c>
      <c r="D9" s="458">
        <v>469874</v>
      </c>
      <c r="E9" s="459">
        <v>453862</v>
      </c>
      <c r="F9" s="459">
        <v>427384</v>
      </c>
      <c r="G9" s="459">
        <v>423867</v>
      </c>
      <c r="H9" s="459">
        <v>437660</v>
      </c>
      <c r="I9" s="459">
        <v>454971</v>
      </c>
      <c r="J9" s="459">
        <v>473205</v>
      </c>
      <c r="K9" s="459">
        <v>496645</v>
      </c>
      <c r="L9" s="459">
        <v>515248</v>
      </c>
    </row>
    <row r="10" spans="1:24" ht="15" customHeight="1" x14ac:dyDescent="0.2">
      <c r="A10" s="29" t="s">
        <v>37</v>
      </c>
      <c r="B10" s="443">
        <v>346900</v>
      </c>
      <c r="C10" s="443">
        <v>328675</v>
      </c>
      <c r="D10" s="458">
        <v>306238</v>
      </c>
      <c r="E10" s="459">
        <v>299134</v>
      </c>
      <c r="F10" s="459">
        <v>278553</v>
      </c>
      <c r="G10" s="459">
        <v>276061</v>
      </c>
      <c r="H10" s="459">
        <v>284359</v>
      </c>
      <c r="I10" s="459">
        <v>300215</v>
      </c>
      <c r="J10" s="459">
        <v>315576</v>
      </c>
      <c r="K10" s="459">
        <v>328764</v>
      </c>
      <c r="L10" s="459">
        <v>346248</v>
      </c>
    </row>
    <row r="11" spans="1:24" ht="15" customHeight="1" x14ac:dyDescent="0.2">
      <c r="A11" s="29" t="s">
        <v>38</v>
      </c>
      <c r="B11" s="443">
        <v>164178</v>
      </c>
      <c r="C11" s="443">
        <v>156982</v>
      </c>
      <c r="D11" s="458">
        <v>145941</v>
      </c>
      <c r="E11" s="459">
        <v>145416</v>
      </c>
      <c r="F11" s="459">
        <v>136916</v>
      </c>
      <c r="G11" s="459">
        <v>140451</v>
      </c>
      <c r="H11" s="459">
        <v>148023</v>
      </c>
      <c r="I11" s="459">
        <v>142086</v>
      </c>
      <c r="J11" s="459">
        <v>148366</v>
      </c>
      <c r="K11" s="459">
        <v>155487</v>
      </c>
      <c r="L11" s="459">
        <v>162423</v>
      </c>
    </row>
    <row r="12" spans="1:24" ht="15" customHeight="1" x14ac:dyDescent="0.2">
      <c r="A12" s="29" t="s">
        <v>39</v>
      </c>
      <c r="B12" s="443">
        <v>113553</v>
      </c>
      <c r="C12" s="443">
        <v>101996</v>
      </c>
      <c r="D12" s="458">
        <v>96570</v>
      </c>
      <c r="E12" s="459">
        <v>93327</v>
      </c>
      <c r="F12" s="459">
        <v>91376</v>
      </c>
      <c r="G12" s="459">
        <v>91789</v>
      </c>
      <c r="H12" s="459">
        <v>90218</v>
      </c>
      <c r="I12" s="459">
        <v>96734</v>
      </c>
      <c r="J12" s="459">
        <v>99251</v>
      </c>
      <c r="K12" s="459">
        <v>101661</v>
      </c>
      <c r="L12" s="459">
        <v>110765</v>
      </c>
    </row>
    <row r="13" spans="1:24" ht="15" customHeight="1" x14ac:dyDescent="0.2">
      <c r="A13" s="29" t="s">
        <v>40</v>
      </c>
      <c r="B13" s="443">
        <v>78366</v>
      </c>
      <c r="C13" s="443">
        <v>71196</v>
      </c>
      <c r="D13" s="458">
        <v>63870</v>
      </c>
      <c r="E13" s="459">
        <v>67500</v>
      </c>
      <c r="F13" s="459">
        <v>56675</v>
      </c>
      <c r="G13" s="459">
        <v>59508</v>
      </c>
      <c r="H13" s="459">
        <v>64078</v>
      </c>
      <c r="I13" s="459">
        <v>67068</v>
      </c>
      <c r="J13" s="459">
        <v>69419</v>
      </c>
      <c r="K13" s="459">
        <v>78519</v>
      </c>
      <c r="L13" s="459">
        <v>80663</v>
      </c>
    </row>
    <row r="14" spans="1:24" ht="15" customHeight="1" x14ac:dyDescent="0.2">
      <c r="A14" s="29" t="s">
        <v>41</v>
      </c>
      <c r="B14" s="443">
        <v>188787</v>
      </c>
      <c r="C14" s="443">
        <v>179603</v>
      </c>
      <c r="D14" s="458">
        <v>176490</v>
      </c>
      <c r="E14" s="459">
        <v>172996</v>
      </c>
      <c r="F14" s="459">
        <v>165298</v>
      </c>
      <c r="G14" s="459">
        <v>162537</v>
      </c>
      <c r="H14" s="459">
        <v>156617</v>
      </c>
      <c r="I14" s="459">
        <v>172526</v>
      </c>
      <c r="J14" s="459">
        <v>186358</v>
      </c>
      <c r="K14" s="459">
        <v>200357</v>
      </c>
      <c r="L14" s="459">
        <v>212187</v>
      </c>
    </row>
    <row r="15" spans="1:24" ht="15" customHeight="1" x14ac:dyDescent="0.2">
      <c r="A15" s="29" t="s">
        <v>42</v>
      </c>
      <c r="B15" s="443">
        <v>125991</v>
      </c>
      <c r="C15" s="443">
        <v>115708</v>
      </c>
      <c r="D15" s="458">
        <v>116988</v>
      </c>
      <c r="E15" s="459">
        <v>118746</v>
      </c>
      <c r="F15" s="459">
        <v>109326</v>
      </c>
      <c r="G15" s="459">
        <v>112488</v>
      </c>
      <c r="H15" s="459">
        <v>120797</v>
      </c>
      <c r="I15" s="459">
        <v>123881</v>
      </c>
      <c r="J15" s="459">
        <v>122214</v>
      </c>
      <c r="K15" s="459">
        <v>129436</v>
      </c>
      <c r="L15" s="459">
        <v>136862</v>
      </c>
    </row>
    <row r="16" spans="1:24" ht="15" customHeight="1" x14ac:dyDescent="0.2">
      <c r="A16" s="30" t="s">
        <v>73</v>
      </c>
      <c r="B16" s="446">
        <v>129581</v>
      </c>
      <c r="C16" s="446">
        <v>144435</v>
      </c>
      <c r="D16" s="460">
        <v>128192</v>
      </c>
      <c r="E16" s="461">
        <v>137033</v>
      </c>
      <c r="F16" s="461">
        <v>134762</v>
      </c>
      <c r="G16" s="461">
        <v>149085</v>
      </c>
      <c r="H16" s="461">
        <v>171677</v>
      </c>
      <c r="I16" s="461">
        <v>173315</v>
      </c>
      <c r="J16" s="461">
        <v>197602</v>
      </c>
      <c r="K16" s="461">
        <v>220941</v>
      </c>
      <c r="L16" s="461">
        <v>231785</v>
      </c>
    </row>
    <row r="17" spans="1:24" ht="15" customHeight="1" x14ac:dyDescent="0.2">
      <c r="A17" s="405" t="s">
        <v>132</v>
      </c>
      <c r="B17" s="405"/>
      <c r="C17" s="405"/>
      <c r="D17" s="406"/>
      <c r="E17" s="406"/>
      <c r="F17" s="406"/>
      <c r="G17" s="406"/>
      <c r="H17" s="388"/>
      <c r="I17" s="388"/>
      <c r="J17" s="388"/>
      <c r="K17" s="388"/>
      <c r="L17" s="388"/>
    </row>
    <row r="18" spans="1:24" s="4" customFormat="1" ht="15" customHeight="1" x14ac:dyDescent="0.2">
      <c r="A18" s="21" t="s">
        <v>141</v>
      </c>
      <c r="B18" s="10"/>
      <c r="C18" s="10"/>
      <c r="D18" s="28"/>
      <c r="E18" s="28"/>
      <c r="F18" s="28"/>
      <c r="G18" s="28"/>
      <c r="H18" s="28"/>
      <c r="I18" s="28"/>
      <c r="J18" s="28"/>
      <c r="K18" s="28"/>
      <c r="L18" s="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</row>
    <row r="19" spans="1:24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</row>
    <row r="20" spans="1:24" x14ac:dyDescent="0.2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</row>
    <row r="21" spans="1:24" x14ac:dyDescent="0.2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</row>
    <row r="22" spans="1:24" x14ac:dyDescent="0.2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</row>
    <row r="23" spans="1:24" x14ac:dyDescent="0.2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</row>
    <row r="24" spans="1:24" x14ac:dyDescent="0.2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24" x14ac:dyDescent="0.2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</row>
    <row r="26" spans="1:24" x14ac:dyDescent="0.2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</row>
    <row r="27" spans="1:24" x14ac:dyDescent="0.2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</row>
    <row r="28" spans="1:24" x14ac:dyDescent="0.2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</row>
    <row r="29" spans="1:24" x14ac:dyDescent="0.2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</row>
  </sheetData>
  <mergeCells count="1">
    <mergeCell ref="A1:L1"/>
  </mergeCells>
  <phoneticPr fontId="15" type="noConversion"/>
  <conditionalFormatting sqref="A1 A17 A2:I3 A18:I1048576 A4:G4 A5:C16 M1:XFD1048576">
    <cfRule type="cellIs" dxfId="348" priority="15" operator="equal">
      <formula>0</formula>
    </cfRule>
  </conditionalFormatting>
  <conditionalFormatting sqref="M5:AE5">
    <cfRule type="containsText" dxfId="347" priority="13" operator="containsText" text="FALSO">
      <formula>NOT(ISERROR(SEARCH("FALSO",M5)))</formula>
    </cfRule>
  </conditionalFormatting>
  <conditionalFormatting sqref="H4:J4 L4">
    <cfRule type="cellIs" dxfId="346" priority="12" operator="equal">
      <formula>0</formula>
    </cfRule>
  </conditionalFormatting>
  <conditionalFormatting sqref="D5:L16">
    <cfRule type="cellIs" dxfId="345" priority="10" operator="equal">
      <formula>0</formula>
    </cfRule>
  </conditionalFormatting>
  <conditionalFormatting sqref="L2:L3 L18:L1048576">
    <cfRule type="cellIs" dxfId="344" priority="9" operator="equal">
      <formula>0</formula>
    </cfRule>
  </conditionalFormatting>
  <conditionalFormatting sqref="J2:J3 J18:J1048576">
    <cfRule type="cellIs" dxfId="343" priority="6" operator="equal">
      <formula>0</formula>
    </cfRule>
  </conditionalFormatting>
  <conditionalFormatting sqref="K4">
    <cfRule type="cellIs" dxfId="342" priority="3" operator="equal">
      <formula>0</formula>
    </cfRule>
  </conditionalFormatting>
  <conditionalFormatting sqref="K2:K3 K18:K1048576">
    <cfRule type="cellIs" dxfId="34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tabColor indexed="25"/>
  </sheetPr>
  <dimension ref="A1:X24"/>
  <sheetViews>
    <sheetView workbookViewId="0">
      <selection sqref="A1:L1"/>
    </sheetView>
  </sheetViews>
  <sheetFormatPr defaultRowHeight="17.45" customHeight="1" x14ac:dyDescent="0.2"/>
  <cols>
    <col min="1" max="1" width="17.140625" style="4" customWidth="1"/>
    <col min="2" max="12" width="7.5703125" style="4" customWidth="1"/>
    <col min="13" max="14" width="5.85546875" style="4" bestFit="1" customWidth="1"/>
    <col min="15" max="23" width="5.85546875" style="128" bestFit="1" customWidth="1"/>
    <col min="24" max="24" width="9.140625" style="128"/>
    <col min="25" max="16384" width="9.140625" style="4"/>
  </cols>
  <sheetData>
    <row r="1" spans="1:24" s="3" customFormat="1" ht="28.5" customHeight="1" x14ac:dyDescent="0.2">
      <c r="A1" s="642" t="s">
        <v>212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24" ht="15" customHeight="1" x14ac:dyDescent="0.2">
      <c r="A2" s="11"/>
      <c r="B2" s="10"/>
      <c r="C2" s="10"/>
      <c r="D2" s="10"/>
      <c r="E2" s="10"/>
      <c r="F2" s="155"/>
      <c r="G2" s="155"/>
      <c r="H2" s="155"/>
      <c r="I2" s="155"/>
      <c r="J2" s="155"/>
      <c r="K2" s="155"/>
      <c r="L2" s="155"/>
    </row>
    <row r="3" spans="1:24" ht="15" customHeight="1" x14ac:dyDescent="0.2">
      <c r="A3" s="13" t="s">
        <v>14</v>
      </c>
      <c r="B3" s="10"/>
      <c r="C3" s="10"/>
      <c r="D3" s="10"/>
      <c r="E3" s="10"/>
      <c r="F3" s="155"/>
      <c r="G3" s="155"/>
      <c r="H3" s="155"/>
      <c r="I3" s="155"/>
      <c r="J3" s="155"/>
      <c r="K3" s="155"/>
      <c r="L3" s="155"/>
    </row>
    <row r="4" spans="1:24" ht="28.5" customHeight="1" thickBot="1" x14ac:dyDescent="0.25">
      <c r="A4" s="15"/>
      <c r="B4" s="16">
        <v>2008</v>
      </c>
      <c r="C4" s="16">
        <v>2009</v>
      </c>
      <c r="D4" s="161">
        <v>2010</v>
      </c>
      <c r="E4" s="16">
        <v>2011</v>
      </c>
      <c r="F4" s="16">
        <v>2012</v>
      </c>
      <c r="G4" s="16">
        <v>2013</v>
      </c>
      <c r="H4" s="16">
        <v>2014</v>
      </c>
      <c r="I4" s="16">
        <v>2015</v>
      </c>
      <c r="J4" s="16">
        <v>2016</v>
      </c>
      <c r="K4" s="16">
        <v>2017</v>
      </c>
      <c r="L4" s="16">
        <v>2018</v>
      </c>
    </row>
    <row r="5" spans="1:24" ht="20.25" customHeight="1" thickTop="1" x14ac:dyDescent="0.2">
      <c r="A5" s="17" t="s">
        <v>12</v>
      </c>
      <c r="B5" s="434">
        <v>3138017</v>
      </c>
      <c r="C5" s="434">
        <v>2998781</v>
      </c>
      <c r="D5" s="462">
        <v>2779077</v>
      </c>
      <c r="E5" s="434">
        <v>2735237</v>
      </c>
      <c r="F5" s="434">
        <v>2559732</v>
      </c>
      <c r="G5" s="434">
        <v>2555676</v>
      </c>
      <c r="H5" s="434">
        <v>2636881</v>
      </c>
      <c r="I5" s="434">
        <v>2716011</v>
      </c>
      <c r="J5" s="434">
        <v>2819978</v>
      </c>
      <c r="K5" s="434">
        <v>2946903</v>
      </c>
      <c r="L5" s="434">
        <v>3060489</v>
      </c>
      <c r="P5" s="637"/>
      <c r="Q5" s="637"/>
      <c r="R5" s="637"/>
      <c r="S5" s="637"/>
      <c r="T5" s="637"/>
      <c r="U5" s="637"/>
      <c r="V5" s="637"/>
      <c r="W5" s="637"/>
      <c r="X5" s="637"/>
    </row>
    <row r="6" spans="1:24" ht="21" customHeight="1" x14ac:dyDescent="0.2">
      <c r="A6" s="17" t="s">
        <v>15</v>
      </c>
      <c r="B6" s="436">
        <v>233798</v>
      </c>
      <c r="C6" s="436">
        <v>217287</v>
      </c>
      <c r="D6" s="463">
        <v>211351</v>
      </c>
      <c r="E6" s="436">
        <v>209185</v>
      </c>
      <c r="F6" s="436">
        <v>197528</v>
      </c>
      <c r="G6" s="436">
        <v>197532</v>
      </c>
      <c r="H6" s="436">
        <v>203446</v>
      </c>
      <c r="I6" s="436">
        <v>208145</v>
      </c>
      <c r="J6" s="436">
        <v>216490</v>
      </c>
      <c r="K6" s="436">
        <v>226181</v>
      </c>
      <c r="L6" s="436">
        <v>234445</v>
      </c>
    </row>
    <row r="7" spans="1:24" ht="15" customHeight="1" x14ac:dyDescent="0.2">
      <c r="A7" s="17" t="s">
        <v>16</v>
      </c>
      <c r="B7" s="436">
        <v>33520</v>
      </c>
      <c r="C7" s="436">
        <v>32398</v>
      </c>
      <c r="D7" s="463">
        <v>28764</v>
      </c>
      <c r="E7" s="436">
        <v>29128</v>
      </c>
      <c r="F7" s="436">
        <v>29172</v>
      </c>
      <c r="G7" s="436">
        <v>29270</v>
      </c>
      <c r="H7" s="436">
        <v>30159</v>
      </c>
      <c r="I7" s="436">
        <v>32039</v>
      </c>
      <c r="J7" s="436">
        <v>33160</v>
      </c>
      <c r="K7" s="436">
        <v>35441</v>
      </c>
      <c r="L7" s="436">
        <v>36806</v>
      </c>
    </row>
    <row r="8" spans="1:24" ht="15" customHeight="1" x14ac:dyDescent="0.2">
      <c r="A8" s="17" t="s">
        <v>17</v>
      </c>
      <c r="B8" s="436">
        <v>274888</v>
      </c>
      <c r="C8" s="436">
        <v>260643</v>
      </c>
      <c r="D8" s="463">
        <v>243569</v>
      </c>
      <c r="E8" s="436">
        <v>239934</v>
      </c>
      <c r="F8" s="436">
        <v>228429</v>
      </c>
      <c r="G8" s="436">
        <v>230411</v>
      </c>
      <c r="H8" s="436">
        <v>240842</v>
      </c>
      <c r="I8" s="436">
        <v>249721</v>
      </c>
      <c r="J8" s="436">
        <v>261360</v>
      </c>
      <c r="K8" s="436">
        <v>273109</v>
      </c>
      <c r="L8" s="436">
        <v>282974</v>
      </c>
    </row>
    <row r="9" spans="1:24" ht="15" customHeight="1" x14ac:dyDescent="0.2">
      <c r="A9" s="17" t="s">
        <v>18</v>
      </c>
      <c r="B9" s="436">
        <v>21683</v>
      </c>
      <c r="C9" s="436">
        <v>21242</v>
      </c>
      <c r="D9" s="463">
        <v>20727</v>
      </c>
      <c r="E9" s="436">
        <v>21491</v>
      </c>
      <c r="F9" s="436">
        <v>19849</v>
      </c>
      <c r="G9" s="436">
        <v>19709</v>
      </c>
      <c r="H9" s="436">
        <v>19925</v>
      </c>
      <c r="I9" s="436">
        <v>20381</v>
      </c>
      <c r="J9" s="436">
        <v>20798</v>
      </c>
      <c r="K9" s="436">
        <v>21150</v>
      </c>
      <c r="L9" s="436">
        <v>21768</v>
      </c>
    </row>
    <row r="10" spans="1:24" ht="15" customHeight="1" x14ac:dyDescent="0.2">
      <c r="A10" s="17" t="s">
        <v>19</v>
      </c>
      <c r="B10" s="436">
        <v>46042</v>
      </c>
      <c r="C10" s="436">
        <v>43580</v>
      </c>
      <c r="D10" s="463">
        <v>39930</v>
      </c>
      <c r="E10" s="436">
        <v>40637</v>
      </c>
      <c r="F10" s="436">
        <v>37826</v>
      </c>
      <c r="G10" s="436">
        <v>37109</v>
      </c>
      <c r="H10" s="436">
        <v>38714</v>
      </c>
      <c r="I10" s="436">
        <v>38487</v>
      </c>
      <c r="J10" s="436">
        <v>38942</v>
      </c>
      <c r="K10" s="436">
        <v>39544</v>
      </c>
      <c r="L10" s="436">
        <v>41834</v>
      </c>
      <c r="M10" s="211"/>
    </row>
    <row r="11" spans="1:24" ht="15" customHeight="1" x14ac:dyDescent="0.2">
      <c r="A11" s="17" t="s">
        <v>20</v>
      </c>
      <c r="B11" s="436">
        <v>111554</v>
      </c>
      <c r="C11" s="436">
        <v>106073</v>
      </c>
      <c r="D11" s="463">
        <v>101290</v>
      </c>
      <c r="E11" s="436">
        <v>100120</v>
      </c>
      <c r="F11" s="436">
        <v>93478</v>
      </c>
      <c r="G11" s="436">
        <v>92473</v>
      </c>
      <c r="H11" s="436">
        <v>91625</v>
      </c>
      <c r="I11" s="436">
        <v>94165</v>
      </c>
      <c r="J11" s="436">
        <v>95440</v>
      </c>
      <c r="K11" s="436">
        <v>99946</v>
      </c>
      <c r="L11" s="436">
        <v>100811</v>
      </c>
      <c r="M11" s="211"/>
    </row>
    <row r="12" spans="1:24" ht="15" customHeight="1" x14ac:dyDescent="0.2">
      <c r="A12" s="17" t="s">
        <v>21</v>
      </c>
      <c r="B12" s="436">
        <v>43134</v>
      </c>
      <c r="C12" s="436">
        <v>40565</v>
      </c>
      <c r="D12" s="463">
        <v>37593</v>
      </c>
      <c r="E12" s="436">
        <v>37622</v>
      </c>
      <c r="F12" s="436">
        <v>35126</v>
      </c>
      <c r="G12" s="436">
        <v>34466</v>
      </c>
      <c r="H12" s="436">
        <v>35478</v>
      </c>
      <c r="I12" s="436">
        <v>36817</v>
      </c>
      <c r="J12" s="436">
        <v>38198</v>
      </c>
      <c r="K12" s="436">
        <v>39029</v>
      </c>
      <c r="L12" s="436">
        <v>40741</v>
      </c>
      <c r="M12" s="211"/>
    </row>
    <row r="13" spans="1:24" ht="15" customHeight="1" x14ac:dyDescent="0.2">
      <c r="A13" s="17" t="s">
        <v>22</v>
      </c>
      <c r="B13" s="436">
        <v>158046</v>
      </c>
      <c r="C13" s="436">
        <v>144237</v>
      </c>
      <c r="D13" s="463">
        <v>127595</v>
      </c>
      <c r="E13" s="436">
        <v>124428</v>
      </c>
      <c r="F13" s="436">
        <v>114854</v>
      </c>
      <c r="G13" s="436">
        <v>114172</v>
      </c>
      <c r="H13" s="436">
        <v>119459</v>
      </c>
      <c r="I13" s="436">
        <v>126980</v>
      </c>
      <c r="J13" s="436">
        <v>135848</v>
      </c>
      <c r="K13" s="436">
        <v>145770</v>
      </c>
      <c r="L13" s="436">
        <v>154417</v>
      </c>
      <c r="M13" s="211"/>
    </row>
    <row r="14" spans="1:24" ht="15" customHeight="1" x14ac:dyDescent="0.2">
      <c r="A14" s="17" t="s">
        <v>23</v>
      </c>
      <c r="B14" s="436">
        <v>33382</v>
      </c>
      <c r="C14" s="436">
        <v>31951</v>
      </c>
      <c r="D14" s="463">
        <v>29588</v>
      </c>
      <c r="E14" s="436">
        <v>29353</v>
      </c>
      <c r="F14" s="436">
        <v>28183</v>
      </c>
      <c r="G14" s="436">
        <v>27724</v>
      </c>
      <c r="H14" s="436">
        <v>28347</v>
      </c>
      <c r="I14" s="436">
        <v>28671</v>
      </c>
      <c r="J14" s="436">
        <v>28979</v>
      </c>
      <c r="K14" s="436">
        <v>29930</v>
      </c>
      <c r="L14" s="436">
        <v>30579</v>
      </c>
      <c r="M14" s="211"/>
    </row>
    <row r="15" spans="1:24" ht="15" customHeight="1" x14ac:dyDescent="0.2">
      <c r="A15" s="17" t="s">
        <v>24</v>
      </c>
      <c r="B15" s="436">
        <v>154173</v>
      </c>
      <c r="C15" s="436">
        <v>146761</v>
      </c>
      <c r="D15" s="463">
        <v>136198</v>
      </c>
      <c r="E15" s="436">
        <v>132078</v>
      </c>
      <c r="F15" s="436">
        <v>122147</v>
      </c>
      <c r="G15" s="436">
        <v>123221</v>
      </c>
      <c r="H15" s="436">
        <v>128192</v>
      </c>
      <c r="I15" s="436">
        <v>131409</v>
      </c>
      <c r="J15" s="436">
        <v>135744</v>
      </c>
      <c r="K15" s="436">
        <v>142737</v>
      </c>
      <c r="L15" s="436">
        <v>150327</v>
      </c>
      <c r="M15" s="211"/>
    </row>
    <row r="16" spans="1:24" ht="15" customHeight="1" x14ac:dyDescent="0.2">
      <c r="A16" s="17" t="s">
        <v>25</v>
      </c>
      <c r="B16" s="436">
        <v>893287</v>
      </c>
      <c r="C16" s="436">
        <v>877864</v>
      </c>
      <c r="D16" s="463">
        <v>797200</v>
      </c>
      <c r="E16" s="436">
        <v>785250</v>
      </c>
      <c r="F16" s="436">
        <v>737138</v>
      </c>
      <c r="G16" s="436">
        <v>739291</v>
      </c>
      <c r="H16" s="436">
        <v>764524</v>
      </c>
      <c r="I16" s="436">
        <v>780947</v>
      </c>
      <c r="J16" s="436">
        <v>817508</v>
      </c>
      <c r="K16" s="436">
        <v>847011</v>
      </c>
      <c r="L16" s="436">
        <v>886123</v>
      </c>
      <c r="M16" s="211"/>
    </row>
    <row r="17" spans="1:24" ht="15" customHeight="1" x14ac:dyDescent="0.2">
      <c r="A17" s="17" t="s">
        <v>26</v>
      </c>
      <c r="B17" s="436">
        <v>26006</v>
      </c>
      <c r="C17" s="436">
        <v>24192</v>
      </c>
      <c r="D17" s="463">
        <v>21555</v>
      </c>
      <c r="E17" s="436">
        <v>21228</v>
      </c>
      <c r="F17" s="436">
        <v>20456</v>
      </c>
      <c r="G17" s="436">
        <v>20094</v>
      </c>
      <c r="H17" s="436">
        <v>20497</v>
      </c>
      <c r="I17" s="436">
        <v>20704</v>
      </c>
      <c r="J17" s="436">
        <v>21614</v>
      </c>
      <c r="K17" s="436">
        <v>22068</v>
      </c>
      <c r="L17" s="436">
        <v>22056</v>
      </c>
      <c r="M17" s="211"/>
    </row>
    <row r="18" spans="1:24" ht="15" customHeight="1" x14ac:dyDescent="0.2">
      <c r="A18" s="17" t="s">
        <v>27</v>
      </c>
      <c r="B18" s="436">
        <v>598586</v>
      </c>
      <c r="C18" s="436">
        <v>572887</v>
      </c>
      <c r="D18" s="463">
        <v>539351</v>
      </c>
      <c r="E18" s="436">
        <v>530568</v>
      </c>
      <c r="F18" s="436">
        <v>495679</v>
      </c>
      <c r="G18" s="436">
        <v>492740</v>
      </c>
      <c r="H18" s="436">
        <v>511719</v>
      </c>
      <c r="I18" s="436">
        <v>532550</v>
      </c>
      <c r="J18" s="436">
        <v>551277</v>
      </c>
      <c r="K18" s="436">
        <v>580272</v>
      </c>
      <c r="L18" s="436">
        <v>593048</v>
      </c>
      <c r="M18" s="211"/>
    </row>
    <row r="19" spans="1:24" ht="15" customHeight="1" x14ac:dyDescent="0.2">
      <c r="A19" s="17" t="s">
        <v>28</v>
      </c>
      <c r="B19" s="436">
        <v>123250</v>
      </c>
      <c r="C19" s="436">
        <v>116743</v>
      </c>
      <c r="D19" s="463">
        <v>111455</v>
      </c>
      <c r="E19" s="436">
        <v>107080</v>
      </c>
      <c r="F19" s="436">
        <v>98004</v>
      </c>
      <c r="G19" s="436">
        <v>96319</v>
      </c>
      <c r="H19" s="436">
        <v>97672</v>
      </c>
      <c r="I19" s="436">
        <v>99795</v>
      </c>
      <c r="J19" s="436">
        <v>101230</v>
      </c>
      <c r="K19" s="436">
        <v>104902</v>
      </c>
      <c r="L19" s="436">
        <v>107738</v>
      </c>
      <c r="M19" s="211"/>
    </row>
    <row r="20" spans="1:24" ht="15" customHeight="1" x14ac:dyDescent="0.2">
      <c r="A20" s="17" t="s">
        <v>29</v>
      </c>
      <c r="B20" s="436">
        <v>194708</v>
      </c>
      <c r="C20" s="436">
        <v>181060</v>
      </c>
      <c r="D20" s="463">
        <v>165653</v>
      </c>
      <c r="E20" s="436">
        <v>161588</v>
      </c>
      <c r="F20" s="436">
        <v>145616</v>
      </c>
      <c r="G20" s="436">
        <v>143967</v>
      </c>
      <c r="H20" s="436">
        <v>145403</v>
      </c>
      <c r="I20" s="436">
        <v>148477</v>
      </c>
      <c r="J20" s="436">
        <v>152690</v>
      </c>
      <c r="K20" s="436">
        <v>161083</v>
      </c>
      <c r="L20" s="436">
        <v>170243</v>
      </c>
      <c r="M20" s="211"/>
    </row>
    <row r="21" spans="1:24" ht="15" customHeight="1" x14ac:dyDescent="0.2">
      <c r="A21" s="17" t="s">
        <v>30</v>
      </c>
      <c r="B21" s="436">
        <v>63552</v>
      </c>
      <c r="C21" s="436">
        <v>59229</v>
      </c>
      <c r="D21" s="463">
        <v>54164</v>
      </c>
      <c r="E21" s="436">
        <v>53704</v>
      </c>
      <c r="F21" s="436">
        <v>51891</v>
      </c>
      <c r="G21" s="436">
        <v>53023</v>
      </c>
      <c r="H21" s="436">
        <v>54568</v>
      </c>
      <c r="I21" s="436">
        <v>56865</v>
      </c>
      <c r="J21" s="436">
        <v>57001</v>
      </c>
      <c r="K21" s="436">
        <v>59646</v>
      </c>
      <c r="L21" s="436">
        <v>62987</v>
      </c>
      <c r="M21" s="211"/>
    </row>
    <row r="22" spans="1:24" ht="15" customHeight="1" x14ac:dyDescent="0.2">
      <c r="A22" s="17" t="s">
        <v>31</v>
      </c>
      <c r="B22" s="436">
        <v>38996</v>
      </c>
      <c r="C22" s="436">
        <v>36624</v>
      </c>
      <c r="D22" s="463">
        <v>34115</v>
      </c>
      <c r="E22" s="436">
        <v>33521</v>
      </c>
      <c r="F22" s="436">
        <v>31205</v>
      </c>
      <c r="G22" s="436">
        <v>31008</v>
      </c>
      <c r="H22" s="436">
        <v>31502</v>
      </c>
      <c r="I22" s="436">
        <v>32630</v>
      </c>
      <c r="J22" s="436">
        <v>33121</v>
      </c>
      <c r="K22" s="436">
        <v>34749</v>
      </c>
      <c r="L22" s="436">
        <v>35689</v>
      </c>
      <c r="M22" s="211"/>
    </row>
    <row r="23" spans="1:24" s="20" customFormat="1" ht="15" customHeight="1" x14ac:dyDescent="0.2">
      <c r="A23" s="19" t="s">
        <v>32</v>
      </c>
      <c r="B23" s="438">
        <v>89412</v>
      </c>
      <c r="C23" s="438">
        <v>85445</v>
      </c>
      <c r="D23" s="464">
        <v>78979</v>
      </c>
      <c r="E23" s="438">
        <v>78322</v>
      </c>
      <c r="F23" s="438">
        <v>73151</v>
      </c>
      <c r="G23" s="438">
        <v>73147</v>
      </c>
      <c r="H23" s="438">
        <v>74809</v>
      </c>
      <c r="I23" s="438">
        <v>77228</v>
      </c>
      <c r="J23" s="438">
        <v>80578</v>
      </c>
      <c r="K23" s="438">
        <v>84335</v>
      </c>
      <c r="L23" s="438">
        <v>87903</v>
      </c>
      <c r="M23" s="211"/>
      <c r="O23" s="625"/>
      <c r="P23" s="625"/>
      <c r="Q23" s="625"/>
      <c r="R23" s="625"/>
      <c r="S23" s="625"/>
      <c r="T23" s="625"/>
      <c r="U23" s="625"/>
      <c r="V23" s="625"/>
      <c r="W23" s="625"/>
      <c r="X23" s="625"/>
    </row>
    <row r="24" spans="1:24" ht="15" customHeight="1" x14ac:dyDescent="0.2">
      <c r="A24" s="21" t="s">
        <v>142</v>
      </c>
      <c r="B24" s="10"/>
      <c r="C24" s="10"/>
      <c r="D24" s="18"/>
      <c r="E24" s="18"/>
      <c r="G24" s="18"/>
      <c r="H24" s="18"/>
      <c r="I24" s="18"/>
      <c r="J24" s="18"/>
      <c r="K24" s="18"/>
      <c r="L24" s="18"/>
    </row>
  </sheetData>
  <mergeCells count="1">
    <mergeCell ref="A1:L1"/>
  </mergeCells>
  <phoneticPr fontId="15" type="noConversion"/>
  <conditionalFormatting sqref="A1 A2:I3 A24:I1048576 A4:G4 A5:C23 M1:XFD1048576">
    <cfRule type="cellIs" dxfId="340" priority="25" operator="equal">
      <formula>0</formula>
    </cfRule>
    <cfRule type="cellIs" priority="26" operator="equal">
      <formula>0</formula>
    </cfRule>
  </conditionalFormatting>
  <conditionalFormatting sqref="M5:X5">
    <cfRule type="cellIs" dxfId="339" priority="24" operator="equal">
      <formula>0</formula>
    </cfRule>
  </conditionalFormatting>
  <conditionalFormatting sqref="M5:X5">
    <cfRule type="containsText" dxfId="338" priority="23" operator="containsText" text="FALSO">
      <formula>NOT(ISERROR(SEARCH("FALSO",M5)))</formula>
    </cfRule>
  </conditionalFormatting>
  <conditionalFormatting sqref="H4:J4 L4">
    <cfRule type="cellIs" dxfId="337" priority="21" operator="equal">
      <formula>0</formula>
    </cfRule>
    <cfRule type="cellIs" priority="22" operator="equal">
      <formula>0</formula>
    </cfRule>
  </conditionalFormatting>
  <conditionalFormatting sqref="D5:L23">
    <cfRule type="cellIs" dxfId="336" priority="19" operator="equal">
      <formula>0</formula>
    </cfRule>
    <cfRule type="cellIs" priority="20" operator="equal">
      <formula>0</formula>
    </cfRule>
  </conditionalFormatting>
  <conditionalFormatting sqref="L2:L3 L24:L1048576">
    <cfRule type="cellIs" dxfId="335" priority="17" operator="equal">
      <formula>0</formula>
    </cfRule>
    <cfRule type="cellIs" priority="18" operator="equal">
      <formula>0</formula>
    </cfRule>
  </conditionalFormatting>
  <conditionalFormatting sqref="J2:J3 J24:J1048576">
    <cfRule type="cellIs" dxfId="334" priority="11" operator="equal">
      <formula>0</formula>
    </cfRule>
    <cfRule type="cellIs" priority="12" operator="equal">
      <formula>0</formula>
    </cfRule>
  </conditionalFormatting>
  <conditionalFormatting sqref="K4">
    <cfRule type="cellIs" dxfId="333" priority="5" operator="equal">
      <formula>0</formula>
    </cfRule>
    <cfRule type="cellIs" priority="6" operator="equal">
      <formula>0</formula>
    </cfRule>
  </conditionalFormatting>
  <conditionalFormatting sqref="K2:K3 K24:K1048576">
    <cfRule type="cellIs" dxfId="332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tabColor indexed="25"/>
  </sheetPr>
  <dimension ref="A1:X330"/>
  <sheetViews>
    <sheetView workbookViewId="0">
      <selection sqref="A1:M1"/>
    </sheetView>
  </sheetViews>
  <sheetFormatPr defaultRowHeight="11.25" x14ac:dyDescent="0.2"/>
  <cols>
    <col min="1" max="1" width="2" style="66" customWidth="1"/>
    <col min="2" max="2" width="24.42578125" style="66" customWidth="1"/>
    <col min="3" max="4" width="6.7109375" style="130" customWidth="1"/>
    <col min="5" max="6" width="6.7109375" style="156" customWidth="1"/>
    <col min="7" max="7" width="6.7109375" style="206" customWidth="1"/>
    <col min="8" max="8" width="6.7109375" style="233" customWidth="1"/>
    <col min="9" max="13" width="6.7109375" style="245" customWidth="1"/>
    <col min="14" max="19" width="5.85546875" style="66" bestFit="1" customWidth="1"/>
    <col min="20" max="16384" width="9.140625" style="66"/>
  </cols>
  <sheetData>
    <row r="1" spans="1:24" s="141" customFormat="1" ht="28.5" customHeight="1" x14ac:dyDescent="0.2">
      <c r="A1" s="642" t="s">
        <v>213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</row>
    <row r="2" spans="1:24" s="128" customFormat="1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4" s="128" customFormat="1" ht="15.75" customHeight="1" x14ac:dyDescent="0.2">
      <c r="A3" s="32" t="s">
        <v>43</v>
      </c>
      <c r="B3" s="21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24" s="128" customFormat="1" ht="28.5" customHeight="1" thickBot="1" x14ac:dyDescent="0.25">
      <c r="A4" s="116" t="s">
        <v>1</v>
      </c>
      <c r="B4" s="34"/>
      <c r="C4" s="6">
        <v>2008</v>
      </c>
      <c r="D4" s="6">
        <v>2009</v>
      </c>
      <c r="E4" s="162">
        <v>2010</v>
      </c>
      <c r="F4" s="6">
        <v>2011</v>
      </c>
      <c r="G4" s="6">
        <v>2012</v>
      </c>
      <c r="H4" s="6">
        <v>2013</v>
      </c>
      <c r="I4" s="6">
        <v>2014</v>
      </c>
      <c r="J4" s="6">
        <v>2015</v>
      </c>
      <c r="K4" s="6">
        <v>2016</v>
      </c>
      <c r="L4" s="6">
        <v>2017</v>
      </c>
      <c r="M4" s="6">
        <v>2018</v>
      </c>
    </row>
    <row r="5" spans="1:24" s="128" customFormat="1" ht="16.5" customHeight="1" thickTop="1" x14ac:dyDescent="0.2">
      <c r="A5" s="36" t="s">
        <v>44</v>
      </c>
      <c r="B5" s="242"/>
      <c r="C5" s="384">
        <v>2894365</v>
      </c>
      <c r="D5" s="384">
        <v>2759400</v>
      </c>
      <c r="E5" s="385">
        <v>2599509</v>
      </c>
      <c r="F5" s="386">
        <v>2553741</v>
      </c>
      <c r="G5" s="386">
        <v>2387386</v>
      </c>
      <c r="H5" s="386">
        <v>2384121</v>
      </c>
      <c r="I5" s="386">
        <v>2458163</v>
      </c>
      <c r="J5" s="386">
        <v>2537653</v>
      </c>
      <c r="K5" s="386">
        <v>2641919</v>
      </c>
      <c r="L5" s="386">
        <v>2767521</v>
      </c>
      <c r="M5" s="386">
        <v>2877918</v>
      </c>
      <c r="P5" s="637"/>
      <c r="Q5" s="637"/>
      <c r="R5" s="637"/>
      <c r="S5" s="637"/>
      <c r="T5" s="637"/>
      <c r="U5" s="637"/>
      <c r="V5" s="637"/>
      <c r="W5" s="637"/>
      <c r="X5" s="637"/>
    </row>
    <row r="6" spans="1:24" s="128" customFormat="1" ht="16.5" customHeight="1" x14ac:dyDescent="0.2">
      <c r="A6" s="242" t="s">
        <v>74</v>
      </c>
      <c r="B6" s="340" t="s">
        <v>178</v>
      </c>
      <c r="C6" s="450">
        <v>57535</v>
      </c>
      <c r="D6" s="450">
        <v>55026</v>
      </c>
      <c r="E6" s="451">
        <v>49070</v>
      </c>
      <c r="F6" s="450">
        <v>48319</v>
      </c>
      <c r="G6" s="450">
        <v>48046</v>
      </c>
      <c r="H6" s="450">
        <v>52455</v>
      </c>
      <c r="I6" s="450">
        <v>54661</v>
      </c>
      <c r="J6" s="450">
        <v>57045</v>
      </c>
      <c r="K6" s="450">
        <v>60375</v>
      </c>
      <c r="L6" s="450">
        <v>61737</v>
      </c>
      <c r="M6" s="450">
        <v>65121</v>
      </c>
      <c r="P6" s="637"/>
      <c r="Q6" s="637"/>
      <c r="R6" s="637"/>
      <c r="S6" s="637"/>
      <c r="T6" s="637"/>
      <c r="U6" s="637"/>
      <c r="V6" s="637"/>
      <c r="W6" s="637"/>
      <c r="X6" s="637"/>
    </row>
    <row r="7" spans="1:24" s="128" customFormat="1" ht="12.75" customHeight="1" x14ac:dyDescent="0.2">
      <c r="A7" s="242" t="s">
        <v>75</v>
      </c>
      <c r="B7" s="340" t="s">
        <v>103</v>
      </c>
      <c r="C7" s="450">
        <v>11620</v>
      </c>
      <c r="D7" s="450">
        <v>10994</v>
      </c>
      <c r="E7" s="451">
        <v>9855</v>
      </c>
      <c r="F7" s="450">
        <v>9546</v>
      </c>
      <c r="G7" s="450">
        <v>8294</v>
      </c>
      <c r="H7" s="450">
        <v>8319</v>
      </c>
      <c r="I7" s="450">
        <v>8158</v>
      </c>
      <c r="J7" s="450">
        <v>8132</v>
      </c>
      <c r="K7" s="450">
        <v>8049</v>
      </c>
      <c r="L7" s="450">
        <v>8407</v>
      </c>
      <c r="M7" s="450">
        <v>8338</v>
      </c>
    </row>
    <row r="8" spans="1:24" s="128" customFormat="1" ht="12.75" customHeight="1" x14ac:dyDescent="0.2">
      <c r="A8" s="242" t="s">
        <v>76</v>
      </c>
      <c r="B8" s="340" t="s">
        <v>102</v>
      </c>
      <c r="C8" s="450">
        <v>665653</v>
      </c>
      <c r="D8" s="450">
        <v>608286</v>
      </c>
      <c r="E8" s="451">
        <v>576984</v>
      </c>
      <c r="F8" s="450">
        <v>564643</v>
      </c>
      <c r="G8" s="450">
        <v>539570</v>
      </c>
      <c r="H8" s="450">
        <v>541161</v>
      </c>
      <c r="I8" s="450">
        <v>557477</v>
      </c>
      <c r="J8" s="450">
        <v>572207</v>
      </c>
      <c r="K8" s="450">
        <v>589603</v>
      </c>
      <c r="L8" s="450">
        <v>613379</v>
      </c>
      <c r="M8" s="450">
        <v>633595</v>
      </c>
    </row>
    <row r="9" spans="1:24" s="128" customFormat="1" ht="12.75" customHeight="1" x14ac:dyDescent="0.2">
      <c r="A9" s="115"/>
      <c r="B9" s="113" t="s">
        <v>89</v>
      </c>
      <c r="C9" s="452">
        <v>79688</v>
      </c>
      <c r="D9" s="452">
        <v>78271</v>
      </c>
      <c r="E9" s="453">
        <v>74930</v>
      </c>
      <c r="F9" s="452">
        <v>73505</v>
      </c>
      <c r="G9" s="452">
        <v>69882</v>
      </c>
      <c r="H9" s="452">
        <v>68898</v>
      </c>
      <c r="I9" s="452">
        <v>70623</v>
      </c>
      <c r="J9" s="452">
        <v>72014</v>
      </c>
      <c r="K9" s="452">
        <v>73877</v>
      </c>
      <c r="L9" s="452">
        <v>75799</v>
      </c>
      <c r="M9" s="452">
        <v>76198</v>
      </c>
    </row>
    <row r="10" spans="1:24" s="128" customFormat="1" ht="12.75" customHeight="1" x14ac:dyDescent="0.2">
      <c r="A10" s="115"/>
      <c r="B10" s="113" t="s">
        <v>90</v>
      </c>
      <c r="C10" s="452">
        <v>12374</v>
      </c>
      <c r="D10" s="452">
        <v>11055</v>
      </c>
      <c r="E10" s="453">
        <v>11183</v>
      </c>
      <c r="F10" s="452">
        <v>11753</v>
      </c>
      <c r="G10" s="452">
        <v>11521</v>
      </c>
      <c r="H10" s="452">
        <v>11460</v>
      </c>
      <c r="I10" s="452">
        <v>11508</v>
      </c>
      <c r="J10" s="452">
        <v>11582</v>
      </c>
      <c r="K10" s="452">
        <v>11909</v>
      </c>
      <c r="L10" s="452">
        <v>12094</v>
      </c>
      <c r="M10" s="452">
        <v>12893</v>
      </c>
    </row>
    <row r="11" spans="1:24" s="128" customFormat="1" ht="12.75" customHeight="1" x14ac:dyDescent="0.2">
      <c r="A11" s="115"/>
      <c r="B11" s="113" t="s">
        <v>91</v>
      </c>
      <c r="C11" s="452">
        <v>507</v>
      </c>
      <c r="D11" s="452">
        <v>505</v>
      </c>
      <c r="E11" s="453">
        <v>488</v>
      </c>
      <c r="F11" s="452">
        <v>459</v>
      </c>
      <c r="G11" s="452">
        <v>441</v>
      </c>
      <c r="H11" s="452">
        <v>432</v>
      </c>
      <c r="I11" s="452">
        <v>448</v>
      </c>
      <c r="J11" s="452">
        <v>517</v>
      </c>
      <c r="K11" s="452">
        <v>482</v>
      </c>
      <c r="L11" s="452">
        <v>495</v>
      </c>
      <c r="M11" s="452">
        <v>484</v>
      </c>
    </row>
    <row r="12" spans="1:24" s="128" customFormat="1" ht="12.75" customHeight="1" x14ac:dyDescent="0.2">
      <c r="A12" s="115"/>
      <c r="B12" s="113" t="s">
        <v>0</v>
      </c>
      <c r="C12" s="452">
        <v>52416</v>
      </c>
      <c r="D12" s="452">
        <v>45302</v>
      </c>
      <c r="E12" s="453">
        <v>41344</v>
      </c>
      <c r="F12" s="452">
        <v>38934</v>
      </c>
      <c r="G12" s="452">
        <v>38286</v>
      </c>
      <c r="H12" s="452">
        <v>39489</v>
      </c>
      <c r="I12" s="452">
        <v>40612</v>
      </c>
      <c r="J12" s="452">
        <v>41676</v>
      </c>
      <c r="K12" s="452">
        <v>40854</v>
      </c>
      <c r="L12" s="452">
        <v>41361</v>
      </c>
      <c r="M12" s="452">
        <v>41962</v>
      </c>
    </row>
    <row r="13" spans="1:24" s="128" customFormat="1" ht="12.75" customHeight="1" x14ac:dyDescent="0.2">
      <c r="A13" s="115"/>
      <c r="B13" s="113" t="s">
        <v>92</v>
      </c>
      <c r="C13" s="452">
        <v>96950</v>
      </c>
      <c r="D13" s="452">
        <v>84506</v>
      </c>
      <c r="E13" s="453">
        <v>74815</v>
      </c>
      <c r="F13" s="452">
        <v>72780</v>
      </c>
      <c r="G13" s="452">
        <v>69145</v>
      </c>
      <c r="H13" s="452">
        <v>69844</v>
      </c>
      <c r="I13" s="452">
        <v>74266</v>
      </c>
      <c r="J13" s="452">
        <v>75891</v>
      </c>
      <c r="K13" s="452">
        <v>76992</v>
      </c>
      <c r="L13" s="452">
        <v>77738</v>
      </c>
      <c r="M13" s="452">
        <v>76638</v>
      </c>
    </row>
    <row r="14" spans="1:24" s="128" customFormat="1" ht="12.75" customHeight="1" x14ac:dyDescent="0.2">
      <c r="A14" s="115"/>
      <c r="B14" s="113" t="s">
        <v>152</v>
      </c>
      <c r="C14" s="452">
        <v>40998</v>
      </c>
      <c r="D14" s="452">
        <v>37646</v>
      </c>
      <c r="E14" s="453">
        <v>37336</v>
      </c>
      <c r="F14" s="452">
        <v>40312</v>
      </c>
      <c r="G14" s="452">
        <v>40296</v>
      </c>
      <c r="H14" s="452">
        <v>43266</v>
      </c>
      <c r="I14" s="452">
        <v>45762</v>
      </c>
      <c r="J14" s="452">
        <v>45788</v>
      </c>
      <c r="K14" s="452">
        <v>47395</v>
      </c>
      <c r="L14" s="452">
        <v>47716</v>
      </c>
      <c r="M14" s="452">
        <v>46464</v>
      </c>
    </row>
    <row r="15" spans="1:24" s="128" customFormat="1" ht="12.75" customHeight="1" x14ac:dyDescent="0.2">
      <c r="A15" s="115"/>
      <c r="B15" s="113" t="s">
        <v>153</v>
      </c>
      <c r="C15" s="452">
        <v>30670</v>
      </c>
      <c r="D15" s="452">
        <v>27006</v>
      </c>
      <c r="E15" s="453">
        <v>24565</v>
      </c>
      <c r="F15" s="452">
        <v>23996</v>
      </c>
      <c r="G15" s="452">
        <v>22536</v>
      </c>
      <c r="H15" s="452">
        <v>21974</v>
      </c>
      <c r="I15" s="452">
        <v>22246</v>
      </c>
      <c r="J15" s="452">
        <v>22725</v>
      </c>
      <c r="K15" s="452">
        <v>22715</v>
      </c>
      <c r="L15" s="452">
        <v>23200</v>
      </c>
      <c r="M15" s="452">
        <v>23991</v>
      </c>
    </row>
    <row r="16" spans="1:24" s="128" customFormat="1" ht="12.75" customHeight="1" x14ac:dyDescent="0.2">
      <c r="A16" s="115"/>
      <c r="B16" s="113" t="s">
        <v>154</v>
      </c>
      <c r="C16" s="452">
        <v>10975</v>
      </c>
      <c r="D16" s="452">
        <v>10631</v>
      </c>
      <c r="E16" s="453">
        <v>10408</v>
      </c>
      <c r="F16" s="452">
        <v>10610</v>
      </c>
      <c r="G16" s="452">
        <v>10361</v>
      </c>
      <c r="H16" s="452">
        <v>10506</v>
      </c>
      <c r="I16" s="452">
        <v>10591</v>
      </c>
      <c r="J16" s="452">
        <v>10302</v>
      </c>
      <c r="K16" s="452">
        <v>10853</v>
      </c>
      <c r="L16" s="452">
        <v>11304</v>
      </c>
      <c r="M16" s="452">
        <v>12594</v>
      </c>
    </row>
    <row r="17" spans="1:13" s="128" customFormat="1" ht="12.75" customHeight="1" x14ac:dyDescent="0.2">
      <c r="A17" s="115"/>
      <c r="B17" s="113" t="s">
        <v>155</v>
      </c>
      <c r="C17" s="452">
        <v>17288</v>
      </c>
      <c r="D17" s="452">
        <v>16227</v>
      </c>
      <c r="E17" s="453">
        <v>14737</v>
      </c>
      <c r="F17" s="452">
        <v>13542</v>
      </c>
      <c r="G17" s="452">
        <v>11902</v>
      </c>
      <c r="H17" s="452">
        <v>11690</v>
      </c>
      <c r="I17" s="452">
        <v>11721</v>
      </c>
      <c r="J17" s="452">
        <v>11701</v>
      </c>
      <c r="K17" s="452">
        <v>11810</v>
      </c>
      <c r="L17" s="452">
        <v>11876</v>
      </c>
      <c r="M17" s="452">
        <v>11703</v>
      </c>
    </row>
    <row r="18" spans="1:13" s="128" customFormat="1" ht="12.75" customHeight="1" x14ac:dyDescent="0.2">
      <c r="A18" s="115"/>
      <c r="B18" s="14" t="s">
        <v>156</v>
      </c>
      <c r="C18" s="452">
        <v>2024</v>
      </c>
      <c r="D18" s="452">
        <v>2004</v>
      </c>
      <c r="E18" s="453">
        <v>2048</v>
      </c>
      <c r="F18" s="452">
        <v>1987</v>
      </c>
      <c r="G18" s="452">
        <v>2172</v>
      </c>
      <c r="H18" s="452">
        <v>2068</v>
      </c>
      <c r="I18" s="452">
        <v>1979</v>
      </c>
      <c r="J18" s="452">
        <v>1851</v>
      </c>
      <c r="K18" s="452">
        <v>1849</v>
      </c>
      <c r="L18" s="452">
        <v>1816</v>
      </c>
      <c r="M18" s="452">
        <v>1811</v>
      </c>
    </row>
    <row r="19" spans="1:13" s="128" customFormat="1" ht="12.75" customHeight="1" x14ac:dyDescent="0.2">
      <c r="A19" s="115"/>
      <c r="B19" s="14" t="s">
        <v>157</v>
      </c>
      <c r="C19" s="452">
        <v>12862</v>
      </c>
      <c r="D19" s="452">
        <v>11976</v>
      </c>
      <c r="E19" s="453">
        <v>11689</v>
      </c>
      <c r="F19" s="452">
        <v>11400</v>
      </c>
      <c r="G19" s="452">
        <v>10971</v>
      </c>
      <c r="H19" s="452">
        <v>10686</v>
      </c>
      <c r="I19" s="452">
        <v>10835</v>
      </c>
      <c r="J19" s="452">
        <v>10993</v>
      </c>
      <c r="K19" s="452">
        <v>11378</v>
      </c>
      <c r="L19" s="452">
        <v>11402</v>
      </c>
      <c r="M19" s="452">
        <v>11878</v>
      </c>
    </row>
    <row r="20" spans="1:13" s="128" customFormat="1" ht="12.75" customHeight="1" x14ac:dyDescent="0.2">
      <c r="A20" s="115"/>
      <c r="B20" s="14" t="s">
        <v>166</v>
      </c>
      <c r="C20" s="452">
        <v>6444</v>
      </c>
      <c r="D20" s="452">
        <v>6046</v>
      </c>
      <c r="E20" s="453">
        <v>6495</v>
      </c>
      <c r="F20" s="452">
        <v>6002</v>
      </c>
      <c r="G20" s="452">
        <v>5823</v>
      </c>
      <c r="H20" s="452">
        <v>6132</v>
      </c>
      <c r="I20" s="452">
        <v>6351</v>
      </c>
      <c r="J20" s="452">
        <v>6590</v>
      </c>
      <c r="K20" s="452">
        <v>6999</v>
      </c>
      <c r="L20" s="452">
        <v>7546</v>
      </c>
      <c r="M20" s="452">
        <v>8213</v>
      </c>
    </row>
    <row r="21" spans="1:13" s="128" customFormat="1" ht="12.75" customHeight="1" x14ac:dyDescent="0.2">
      <c r="A21" s="115"/>
      <c r="B21" s="14" t="s">
        <v>158</v>
      </c>
      <c r="C21" s="452">
        <v>23608</v>
      </c>
      <c r="D21" s="452">
        <v>22302</v>
      </c>
      <c r="E21" s="453">
        <v>22055</v>
      </c>
      <c r="F21" s="452">
        <v>22353</v>
      </c>
      <c r="G21" s="452">
        <v>21989</v>
      </c>
      <c r="H21" s="452">
        <v>21744</v>
      </c>
      <c r="I21" s="452">
        <v>22699</v>
      </c>
      <c r="J21" s="452">
        <v>23915</v>
      </c>
      <c r="K21" s="452">
        <v>24861</v>
      </c>
      <c r="L21" s="452">
        <v>26958</v>
      </c>
      <c r="M21" s="452">
        <v>27966</v>
      </c>
    </row>
    <row r="22" spans="1:13" s="128" customFormat="1" ht="12.75" customHeight="1" x14ac:dyDescent="0.2">
      <c r="A22" s="115"/>
      <c r="B22" s="14" t="s">
        <v>165</v>
      </c>
      <c r="C22" s="452">
        <v>47141</v>
      </c>
      <c r="D22" s="452">
        <v>42243</v>
      </c>
      <c r="E22" s="453">
        <v>40577</v>
      </c>
      <c r="F22" s="452">
        <v>37956</v>
      </c>
      <c r="G22" s="452">
        <v>34122</v>
      </c>
      <c r="H22" s="452">
        <v>32711</v>
      </c>
      <c r="I22" s="452">
        <v>33339</v>
      </c>
      <c r="J22" s="452">
        <v>33839</v>
      </c>
      <c r="K22" s="452">
        <v>34814</v>
      </c>
      <c r="L22" s="452">
        <v>36196</v>
      </c>
      <c r="M22" s="452">
        <v>36786</v>
      </c>
    </row>
    <row r="23" spans="1:13" s="128" customFormat="1" ht="12.75" customHeight="1" x14ac:dyDescent="0.2">
      <c r="A23" s="115"/>
      <c r="B23" s="14" t="s">
        <v>93</v>
      </c>
      <c r="C23" s="452">
        <v>10488</v>
      </c>
      <c r="D23" s="452">
        <v>8844</v>
      </c>
      <c r="E23" s="453">
        <v>8561</v>
      </c>
      <c r="F23" s="452">
        <v>8399</v>
      </c>
      <c r="G23" s="452">
        <v>7766</v>
      </c>
      <c r="H23" s="452">
        <v>7713</v>
      </c>
      <c r="I23" s="452">
        <v>7725</v>
      </c>
      <c r="J23" s="452">
        <v>7969</v>
      </c>
      <c r="K23" s="452">
        <v>8160</v>
      </c>
      <c r="L23" s="452">
        <v>8615</v>
      </c>
      <c r="M23" s="452">
        <v>8591</v>
      </c>
    </row>
    <row r="24" spans="1:13" s="128" customFormat="1" ht="12.75" customHeight="1" x14ac:dyDescent="0.2">
      <c r="A24" s="115"/>
      <c r="B24" s="14" t="s">
        <v>163</v>
      </c>
      <c r="C24" s="452">
        <v>75250</v>
      </c>
      <c r="D24" s="452">
        <v>70731</v>
      </c>
      <c r="E24" s="453">
        <v>68398</v>
      </c>
      <c r="F24" s="452">
        <v>65063</v>
      </c>
      <c r="G24" s="452">
        <v>60117</v>
      </c>
      <c r="H24" s="452">
        <v>60405</v>
      </c>
      <c r="I24" s="452">
        <v>61966</v>
      </c>
      <c r="J24" s="452">
        <v>64158</v>
      </c>
      <c r="K24" s="452">
        <v>67563</v>
      </c>
      <c r="L24" s="452">
        <v>71045</v>
      </c>
      <c r="M24" s="452">
        <v>75036</v>
      </c>
    </row>
    <row r="25" spans="1:13" s="128" customFormat="1" ht="12.75" customHeight="1" x14ac:dyDescent="0.2">
      <c r="A25" s="115"/>
      <c r="B25" s="14" t="s">
        <v>164</v>
      </c>
      <c r="C25" s="452">
        <v>11002</v>
      </c>
      <c r="D25" s="452">
        <v>9600</v>
      </c>
      <c r="E25" s="453">
        <v>10471</v>
      </c>
      <c r="F25" s="452">
        <v>11109</v>
      </c>
      <c r="G25" s="452">
        <v>10326</v>
      </c>
      <c r="H25" s="452">
        <v>8899</v>
      </c>
      <c r="I25" s="452">
        <v>9510</v>
      </c>
      <c r="J25" s="452">
        <v>9285</v>
      </c>
      <c r="K25" s="452">
        <v>9765</v>
      </c>
      <c r="L25" s="452">
        <v>10976</v>
      </c>
      <c r="M25" s="452">
        <v>12056</v>
      </c>
    </row>
    <row r="26" spans="1:13" s="128" customFormat="1" ht="12.75" customHeight="1" x14ac:dyDescent="0.2">
      <c r="A26" s="115"/>
      <c r="B26" s="14" t="s">
        <v>159</v>
      </c>
      <c r="C26" s="452">
        <v>17318</v>
      </c>
      <c r="D26" s="452">
        <v>17308</v>
      </c>
      <c r="E26" s="453">
        <v>15824</v>
      </c>
      <c r="F26" s="452">
        <v>15835</v>
      </c>
      <c r="G26" s="452">
        <v>14758</v>
      </c>
      <c r="H26" s="452">
        <v>16550</v>
      </c>
      <c r="I26" s="452">
        <v>15269</v>
      </c>
      <c r="J26" s="452">
        <v>17136</v>
      </c>
      <c r="K26" s="452">
        <v>16972</v>
      </c>
      <c r="L26" s="452">
        <v>18065</v>
      </c>
      <c r="M26" s="452">
        <v>18910</v>
      </c>
    </row>
    <row r="27" spans="1:13" s="128" customFormat="1" ht="12.75" customHeight="1" x14ac:dyDescent="0.2">
      <c r="A27" s="115"/>
      <c r="B27" s="14" t="s">
        <v>167</v>
      </c>
      <c r="C27" s="452">
        <v>21483</v>
      </c>
      <c r="D27" s="452">
        <v>19600</v>
      </c>
      <c r="E27" s="453">
        <v>18969</v>
      </c>
      <c r="F27" s="452">
        <v>18793</v>
      </c>
      <c r="G27" s="452">
        <v>17858</v>
      </c>
      <c r="H27" s="452">
        <v>18189</v>
      </c>
      <c r="I27" s="452">
        <v>19494</v>
      </c>
      <c r="J27" s="452">
        <v>20424</v>
      </c>
      <c r="K27" s="452">
        <v>20500</v>
      </c>
      <c r="L27" s="452">
        <v>21382</v>
      </c>
      <c r="M27" s="452">
        <v>22319</v>
      </c>
    </row>
    <row r="28" spans="1:13" s="128" customFormat="1" ht="12.75" customHeight="1" x14ac:dyDescent="0.2">
      <c r="A28" s="115"/>
      <c r="B28" s="14" t="s">
        <v>160</v>
      </c>
      <c r="C28" s="452">
        <v>31659</v>
      </c>
      <c r="D28" s="452">
        <v>28780</v>
      </c>
      <c r="E28" s="453">
        <v>26455</v>
      </c>
      <c r="F28" s="452">
        <v>27262</v>
      </c>
      <c r="G28" s="452">
        <v>26215</v>
      </c>
      <c r="H28" s="452">
        <v>26593</v>
      </c>
      <c r="I28" s="452">
        <v>26984</v>
      </c>
      <c r="J28" s="452">
        <v>28071</v>
      </c>
      <c r="K28" s="452">
        <v>31454</v>
      </c>
      <c r="L28" s="452">
        <v>35253</v>
      </c>
      <c r="M28" s="452">
        <v>41183</v>
      </c>
    </row>
    <row r="29" spans="1:13" s="128" customFormat="1" ht="12.75" customHeight="1" x14ac:dyDescent="0.2">
      <c r="A29" s="115"/>
      <c r="B29" s="14" t="s">
        <v>168</v>
      </c>
      <c r="C29" s="452">
        <v>4367</v>
      </c>
      <c r="D29" s="452">
        <v>4054</v>
      </c>
      <c r="E29" s="453">
        <v>3543</v>
      </c>
      <c r="F29" s="452">
        <v>3519</v>
      </c>
      <c r="G29" s="452">
        <v>3499</v>
      </c>
      <c r="H29" s="452">
        <v>3565</v>
      </c>
      <c r="I29" s="452">
        <v>3186</v>
      </c>
      <c r="J29" s="452">
        <v>3606</v>
      </c>
      <c r="K29" s="452">
        <v>4046</v>
      </c>
      <c r="L29" s="452">
        <v>4373</v>
      </c>
      <c r="M29" s="452">
        <v>5130</v>
      </c>
    </row>
    <row r="30" spans="1:13" s="142" customFormat="1" ht="12.75" customHeight="1" x14ac:dyDescent="0.2">
      <c r="A30" s="115"/>
      <c r="B30" s="14" t="s">
        <v>161</v>
      </c>
      <c r="C30" s="452">
        <v>33250</v>
      </c>
      <c r="D30" s="452">
        <v>30917</v>
      </c>
      <c r="E30" s="453">
        <v>29189</v>
      </c>
      <c r="F30" s="452">
        <v>27122</v>
      </c>
      <c r="G30" s="452">
        <v>24186</v>
      </c>
      <c r="H30" s="452">
        <v>23174</v>
      </c>
      <c r="I30" s="452">
        <v>24180</v>
      </c>
      <c r="J30" s="452">
        <v>24900</v>
      </c>
      <c r="K30" s="452">
        <v>26003</v>
      </c>
      <c r="L30" s="452">
        <v>27489</v>
      </c>
      <c r="M30" s="452">
        <v>28428</v>
      </c>
    </row>
    <row r="31" spans="1:13" s="128" customFormat="1" ht="12.75" customHeight="1" x14ac:dyDescent="0.2">
      <c r="A31" s="115"/>
      <c r="B31" s="14" t="s">
        <v>162</v>
      </c>
      <c r="C31" s="452">
        <v>11203</v>
      </c>
      <c r="D31" s="452">
        <v>10391</v>
      </c>
      <c r="E31" s="453">
        <v>10182</v>
      </c>
      <c r="F31" s="452">
        <v>9992</v>
      </c>
      <c r="G31" s="452">
        <v>9464</v>
      </c>
      <c r="H31" s="452">
        <v>9311</v>
      </c>
      <c r="I31" s="452">
        <v>9716</v>
      </c>
      <c r="J31" s="452">
        <v>10447</v>
      </c>
      <c r="K31" s="452">
        <v>10893</v>
      </c>
      <c r="L31" s="452">
        <v>11782</v>
      </c>
      <c r="M31" s="452">
        <v>11982</v>
      </c>
    </row>
    <row r="32" spans="1:13" s="128" customFormat="1" ht="12.75" customHeight="1" x14ac:dyDescent="0.2">
      <c r="A32" s="115"/>
      <c r="B32" s="14" t="s">
        <v>169</v>
      </c>
      <c r="C32" s="452">
        <v>15688</v>
      </c>
      <c r="D32" s="452">
        <v>12341</v>
      </c>
      <c r="E32" s="453">
        <v>12722</v>
      </c>
      <c r="F32" s="452">
        <v>11960</v>
      </c>
      <c r="G32" s="452">
        <v>15934</v>
      </c>
      <c r="H32" s="452">
        <v>15862</v>
      </c>
      <c r="I32" s="452">
        <v>16467</v>
      </c>
      <c r="J32" s="452">
        <v>16827</v>
      </c>
      <c r="K32" s="452">
        <v>17459</v>
      </c>
      <c r="L32" s="452">
        <v>18898</v>
      </c>
      <c r="M32" s="452">
        <v>20379</v>
      </c>
    </row>
    <row r="33" spans="1:13" s="128" customFormat="1" ht="16.5" customHeight="1" x14ac:dyDescent="0.2">
      <c r="A33" s="242" t="s">
        <v>77</v>
      </c>
      <c r="B33" s="340" t="s">
        <v>170</v>
      </c>
      <c r="C33" s="450">
        <v>7790</v>
      </c>
      <c r="D33" s="450">
        <v>7598</v>
      </c>
      <c r="E33" s="451">
        <v>7370</v>
      </c>
      <c r="F33" s="450">
        <v>7136</v>
      </c>
      <c r="G33" s="450">
        <v>6828</v>
      </c>
      <c r="H33" s="450">
        <v>6577</v>
      </c>
      <c r="I33" s="450">
        <v>6277</v>
      </c>
      <c r="J33" s="450">
        <v>6611</v>
      </c>
      <c r="K33" s="450">
        <v>6390</v>
      </c>
      <c r="L33" s="450">
        <v>6505</v>
      </c>
      <c r="M33" s="450">
        <v>6748</v>
      </c>
    </row>
    <row r="34" spans="1:13" s="128" customFormat="1" ht="12.75" customHeight="1" x14ac:dyDescent="0.2">
      <c r="A34" s="242" t="s">
        <v>78</v>
      </c>
      <c r="B34" s="340" t="s">
        <v>179</v>
      </c>
      <c r="C34" s="450">
        <v>17380</v>
      </c>
      <c r="D34" s="450">
        <v>18369</v>
      </c>
      <c r="E34" s="451">
        <v>19595</v>
      </c>
      <c r="F34" s="450">
        <v>19959</v>
      </c>
      <c r="G34" s="450">
        <v>19881</v>
      </c>
      <c r="H34" s="450">
        <v>20353</v>
      </c>
      <c r="I34" s="450">
        <v>20348</v>
      </c>
      <c r="J34" s="450">
        <v>20860</v>
      </c>
      <c r="K34" s="450">
        <v>22233</v>
      </c>
      <c r="L34" s="450">
        <v>23079</v>
      </c>
      <c r="M34" s="450">
        <v>23567</v>
      </c>
    </row>
    <row r="35" spans="1:13" s="128" customFormat="1" ht="12.75" customHeight="1" x14ac:dyDescent="0.2">
      <c r="A35" s="242" t="s">
        <v>79</v>
      </c>
      <c r="B35" s="340" t="s">
        <v>80</v>
      </c>
      <c r="C35" s="450">
        <v>341992</v>
      </c>
      <c r="D35" s="450">
        <v>309468</v>
      </c>
      <c r="E35" s="451">
        <v>269346</v>
      </c>
      <c r="F35" s="450">
        <v>242163</v>
      </c>
      <c r="G35" s="450">
        <v>191754</v>
      </c>
      <c r="H35" s="450">
        <v>178328</v>
      </c>
      <c r="I35" s="450">
        <v>178366</v>
      </c>
      <c r="J35" s="450">
        <v>178864</v>
      </c>
      <c r="K35" s="450">
        <v>183547</v>
      </c>
      <c r="L35" s="450">
        <v>195420</v>
      </c>
      <c r="M35" s="450">
        <v>206868</v>
      </c>
    </row>
    <row r="36" spans="1:13" s="128" customFormat="1" ht="12.75" customHeight="1" x14ac:dyDescent="0.2">
      <c r="A36" s="242" t="s">
        <v>81</v>
      </c>
      <c r="B36" s="340" t="s">
        <v>180</v>
      </c>
      <c r="C36" s="450">
        <v>543056</v>
      </c>
      <c r="D36" s="450">
        <v>528671</v>
      </c>
      <c r="E36" s="451">
        <v>505150</v>
      </c>
      <c r="F36" s="450">
        <v>491986</v>
      </c>
      <c r="G36" s="450">
        <v>460720</v>
      </c>
      <c r="H36" s="450">
        <v>452371</v>
      </c>
      <c r="I36" s="450">
        <v>463519</v>
      </c>
      <c r="J36" s="450">
        <v>478256</v>
      </c>
      <c r="K36" s="450">
        <v>492250</v>
      </c>
      <c r="L36" s="450">
        <v>507360</v>
      </c>
      <c r="M36" s="450">
        <v>522673</v>
      </c>
    </row>
    <row r="37" spans="1:13" s="128" customFormat="1" ht="12.75" customHeight="1" x14ac:dyDescent="0.2">
      <c r="A37" s="242" t="s">
        <v>54</v>
      </c>
      <c r="B37" s="340" t="s">
        <v>94</v>
      </c>
      <c r="C37" s="450">
        <v>135746</v>
      </c>
      <c r="D37" s="450">
        <v>132683</v>
      </c>
      <c r="E37" s="451">
        <v>128222</v>
      </c>
      <c r="F37" s="450">
        <v>126279</v>
      </c>
      <c r="G37" s="450">
        <v>118244</v>
      </c>
      <c r="H37" s="450">
        <v>116904</v>
      </c>
      <c r="I37" s="450">
        <v>122986</v>
      </c>
      <c r="J37" s="450">
        <v>127238</v>
      </c>
      <c r="K37" s="450">
        <v>132842</v>
      </c>
      <c r="L37" s="450">
        <v>140148</v>
      </c>
      <c r="M37" s="450">
        <v>145741</v>
      </c>
    </row>
    <row r="38" spans="1:13" s="128" customFormat="1" ht="12.75" customHeight="1" x14ac:dyDescent="0.2">
      <c r="A38" s="242" t="s">
        <v>10</v>
      </c>
      <c r="B38" s="340" t="s">
        <v>171</v>
      </c>
      <c r="C38" s="450">
        <v>197383</v>
      </c>
      <c r="D38" s="450">
        <v>194089</v>
      </c>
      <c r="E38" s="451">
        <v>180038</v>
      </c>
      <c r="F38" s="450">
        <v>177928</v>
      </c>
      <c r="G38" s="450">
        <v>166346</v>
      </c>
      <c r="H38" s="450">
        <v>166559</v>
      </c>
      <c r="I38" s="450">
        <v>174663</v>
      </c>
      <c r="J38" s="450">
        <v>189219</v>
      </c>
      <c r="K38" s="450">
        <v>204110</v>
      </c>
      <c r="L38" s="450">
        <v>223805</v>
      </c>
      <c r="M38" s="450">
        <v>241853</v>
      </c>
    </row>
    <row r="39" spans="1:13" s="128" customFormat="1" ht="12.75" customHeight="1" x14ac:dyDescent="0.2">
      <c r="A39" s="242" t="s">
        <v>82</v>
      </c>
      <c r="B39" s="340" t="s">
        <v>177</v>
      </c>
      <c r="C39" s="450">
        <v>59989</v>
      </c>
      <c r="D39" s="450">
        <v>62290</v>
      </c>
      <c r="E39" s="451">
        <v>60969</v>
      </c>
      <c r="F39" s="450">
        <v>63409</v>
      </c>
      <c r="G39" s="450">
        <v>63429</v>
      </c>
      <c r="H39" s="450">
        <v>64630</v>
      </c>
      <c r="I39" s="450">
        <v>67783</v>
      </c>
      <c r="J39" s="450">
        <v>68812</v>
      </c>
      <c r="K39" s="450">
        <v>72936</v>
      </c>
      <c r="L39" s="450">
        <v>79205</v>
      </c>
      <c r="M39" s="450">
        <v>86973</v>
      </c>
    </row>
    <row r="40" spans="1:13" ht="12.75" customHeight="1" x14ac:dyDescent="0.2">
      <c r="A40" s="242" t="s">
        <v>83</v>
      </c>
      <c r="B40" s="340" t="s">
        <v>172</v>
      </c>
      <c r="C40" s="450">
        <v>87324</v>
      </c>
      <c r="D40" s="450">
        <v>87055</v>
      </c>
      <c r="E40" s="451">
        <v>87317</v>
      </c>
      <c r="F40" s="450">
        <v>85332</v>
      </c>
      <c r="G40" s="450">
        <v>82456</v>
      </c>
      <c r="H40" s="450">
        <v>80489</v>
      </c>
      <c r="I40" s="450">
        <v>79315</v>
      </c>
      <c r="J40" s="450">
        <v>77783</v>
      </c>
      <c r="K40" s="450">
        <v>76080</v>
      </c>
      <c r="L40" s="450">
        <v>74708</v>
      </c>
      <c r="M40" s="450">
        <v>75395</v>
      </c>
    </row>
    <row r="41" spans="1:13" ht="12.75" customHeight="1" x14ac:dyDescent="0.2">
      <c r="A41" s="242" t="s">
        <v>84</v>
      </c>
      <c r="B41" s="340" t="s">
        <v>104</v>
      </c>
      <c r="C41" s="450">
        <v>21936</v>
      </c>
      <c r="D41" s="450">
        <v>19800</v>
      </c>
      <c r="E41" s="451">
        <v>18137</v>
      </c>
      <c r="F41" s="450">
        <v>17433</v>
      </c>
      <c r="G41" s="450">
        <v>15248</v>
      </c>
      <c r="H41" s="450">
        <v>15074</v>
      </c>
      <c r="I41" s="450">
        <v>16356</v>
      </c>
      <c r="J41" s="450">
        <v>17668</v>
      </c>
      <c r="K41" s="450">
        <v>18643</v>
      </c>
      <c r="L41" s="450">
        <v>20754</v>
      </c>
      <c r="M41" s="450">
        <v>23132</v>
      </c>
    </row>
    <row r="42" spans="1:13" ht="12.75" customHeight="1" x14ac:dyDescent="0.2">
      <c r="A42" s="242" t="s">
        <v>55</v>
      </c>
      <c r="B42" s="340" t="s">
        <v>181</v>
      </c>
      <c r="C42" s="450">
        <v>98084</v>
      </c>
      <c r="D42" s="450">
        <v>101829</v>
      </c>
      <c r="E42" s="451">
        <v>97991</v>
      </c>
      <c r="F42" s="450">
        <v>102511</v>
      </c>
      <c r="G42" s="450">
        <v>97711</v>
      </c>
      <c r="H42" s="450">
        <v>97511</v>
      </c>
      <c r="I42" s="450">
        <v>105085</v>
      </c>
      <c r="J42" s="450">
        <v>109770</v>
      </c>
      <c r="K42" s="450">
        <v>111974</v>
      </c>
      <c r="L42" s="450">
        <v>113617</v>
      </c>
      <c r="M42" s="450">
        <v>123636</v>
      </c>
    </row>
    <row r="43" spans="1:13" ht="12.75" customHeight="1" x14ac:dyDescent="0.2">
      <c r="A43" s="242" t="s">
        <v>86</v>
      </c>
      <c r="B43" s="340" t="s">
        <v>175</v>
      </c>
      <c r="C43" s="450">
        <v>265542</v>
      </c>
      <c r="D43" s="450">
        <v>252403</v>
      </c>
      <c r="E43" s="451">
        <v>238513</v>
      </c>
      <c r="F43" s="450">
        <v>233263</v>
      </c>
      <c r="G43" s="450">
        <v>214023</v>
      </c>
      <c r="H43" s="450">
        <v>225603</v>
      </c>
      <c r="I43" s="450">
        <v>238916</v>
      </c>
      <c r="J43" s="450">
        <v>246451</v>
      </c>
      <c r="K43" s="450">
        <v>268226</v>
      </c>
      <c r="L43" s="450">
        <v>294174</v>
      </c>
      <c r="M43" s="450">
        <v>293550</v>
      </c>
    </row>
    <row r="44" spans="1:13" ht="12.75" customHeight="1" x14ac:dyDescent="0.2">
      <c r="A44" s="242" t="s">
        <v>87</v>
      </c>
      <c r="B44" s="340" t="s">
        <v>176</v>
      </c>
      <c r="C44" s="450">
        <v>36762</v>
      </c>
      <c r="D44" s="450">
        <v>21243</v>
      </c>
      <c r="E44" s="451">
        <v>10431</v>
      </c>
      <c r="F44" s="450">
        <v>10849</v>
      </c>
      <c r="G44" s="450">
        <v>10463</v>
      </c>
      <c r="H44" s="450">
        <v>10222</v>
      </c>
      <c r="I44" s="450">
        <v>10787</v>
      </c>
      <c r="J44" s="450">
        <v>10612</v>
      </c>
      <c r="K44" s="450">
        <v>10688</v>
      </c>
      <c r="L44" s="450">
        <v>11236</v>
      </c>
      <c r="M44" s="450">
        <v>11602</v>
      </c>
    </row>
    <row r="45" spans="1:13" ht="12.75" customHeight="1" x14ac:dyDescent="0.2">
      <c r="A45" s="242" t="s">
        <v>95</v>
      </c>
      <c r="B45" s="340" t="s">
        <v>85</v>
      </c>
      <c r="C45" s="450">
        <v>72346</v>
      </c>
      <c r="D45" s="450">
        <v>66893</v>
      </c>
      <c r="E45" s="451">
        <v>55558</v>
      </c>
      <c r="F45" s="450">
        <v>55246</v>
      </c>
      <c r="G45" s="450">
        <v>51867</v>
      </c>
      <c r="H45" s="450">
        <v>50566</v>
      </c>
      <c r="I45" s="450">
        <v>50957</v>
      </c>
      <c r="J45" s="450">
        <v>53876</v>
      </c>
      <c r="K45" s="450">
        <v>53906</v>
      </c>
      <c r="L45" s="450">
        <v>53502</v>
      </c>
      <c r="M45" s="450">
        <v>57690</v>
      </c>
    </row>
    <row r="46" spans="1:13" ht="12.75" customHeight="1" x14ac:dyDescent="0.2">
      <c r="A46" s="242" t="s">
        <v>88</v>
      </c>
      <c r="B46" s="340" t="s">
        <v>143</v>
      </c>
      <c r="C46" s="450">
        <v>184354</v>
      </c>
      <c r="D46" s="450">
        <v>189797</v>
      </c>
      <c r="E46" s="451">
        <v>194807</v>
      </c>
      <c r="F46" s="450">
        <v>206708</v>
      </c>
      <c r="G46" s="450">
        <v>209941</v>
      </c>
      <c r="H46" s="450">
        <v>215109</v>
      </c>
      <c r="I46" s="450">
        <v>221126</v>
      </c>
      <c r="J46" s="450">
        <v>232717</v>
      </c>
      <c r="K46" s="450">
        <v>246800</v>
      </c>
      <c r="L46" s="450">
        <v>257306</v>
      </c>
      <c r="M46" s="450">
        <v>263021</v>
      </c>
    </row>
    <row r="47" spans="1:13" ht="12.75" customHeight="1" x14ac:dyDescent="0.2">
      <c r="A47" s="242" t="s">
        <v>96</v>
      </c>
      <c r="B47" s="340" t="s">
        <v>173</v>
      </c>
      <c r="C47" s="450">
        <v>20887</v>
      </c>
      <c r="D47" s="450">
        <v>20956</v>
      </c>
      <c r="E47" s="451">
        <v>20878</v>
      </c>
      <c r="F47" s="450">
        <v>20631</v>
      </c>
      <c r="G47" s="450">
        <v>19721</v>
      </c>
      <c r="H47" s="450">
        <v>19836</v>
      </c>
      <c r="I47" s="450">
        <v>18760</v>
      </c>
      <c r="J47" s="450">
        <v>21039</v>
      </c>
      <c r="K47" s="450">
        <v>22077</v>
      </c>
      <c r="L47" s="450">
        <v>24123</v>
      </c>
      <c r="M47" s="450">
        <v>26529</v>
      </c>
    </row>
    <row r="48" spans="1:13" ht="12.75" customHeight="1" x14ac:dyDescent="0.2">
      <c r="A48" s="242" t="s">
        <v>97</v>
      </c>
      <c r="B48" s="340" t="s">
        <v>105</v>
      </c>
      <c r="C48" s="450">
        <v>68937</v>
      </c>
      <c r="D48" s="450">
        <v>71913</v>
      </c>
      <c r="E48" s="451">
        <v>69212</v>
      </c>
      <c r="F48" s="450">
        <v>70313</v>
      </c>
      <c r="G48" s="450">
        <v>62791</v>
      </c>
      <c r="H48" s="450">
        <v>61973</v>
      </c>
      <c r="I48" s="450">
        <v>62532</v>
      </c>
      <c r="J48" s="450">
        <v>60404</v>
      </c>
      <c r="K48" s="450">
        <v>61086</v>
      </c>
      <c r="L48" s="450">
        <v>58964</v>
      </c>
      <c r="M48" s="450">
        <v>61792</v>
      </c>
    </row>
    <row r="49" spans="1:13" ht="12.75" customHeight="1" x14ac:dyDescent="0.2">
      <c r="A49" s="38" t="s">
        <v>98</v>
      </c>
      <c r="B49" s="39" t="s">
        <v>174</v>
      </c>
      <c r="C49" s="454">
        <v>49</v>
      </c>
      <c r="D49" s="454">
        <v>37</v>
      </c>
      <c r="E49" s="455">
        <v>66</v>
      </c>
      <c r="F49" s="454">
        <v>87</v>
      </c>
      <c r="G49" s="454">
        <v>53</v>
      </c>
      <c r="H49" s="454">
        <v>81</v>
      </c>
      <c r="I49" s="454">
        <v>91</v>
      </c>
      <c r="J49" s="454">
        <v>89</v>
      </c>
      <c r="K49" s="454">
        <v>104</v>
      </c>
      <c r="L49" s="454">
        <v>92</v>
      </c>
      <c r="M49" s="454">
        <v>94</v>
      </c>
    </row>
    <row r="50" spans="1:13" ht="15" customHeight="1" x14ac:dyDescent="0.2">
      <c r="A50" s="21" t="s">
        <v>140</v>
      </c>
      <c r="C50" s="105"/>
      <c r="D50" s="105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">
      <c r="B51" s="243"/>
      <c r="C51" s="243"/>
      <c r="D51" s="147"/>
      <c r="E51" s="147"/>
      <c r="F51" s="147"/>
      <c r="G51" s="147"/>
      <c r="H51" s="147"/>
      <c r="I51" s="147"/>
      <c r="J51" s="147"/>
      <c r="K51" s="147"/>
      <c r="L51" s="147"/>
      <c r="M51" s="147"/>
    </row>
    <row r="52" spans="1:13" x14ac:dyDescent="0.2"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</row>
    <row r="53" spans="1:13" x14ac:dyDescent="0.2">
      <c r="B53" s="69"/>
      <c r="C53" s="245"/>
      <c r="D53" s="245"/>
      <c r="E53" s="245"/>
      <c r="F53" s="245"/>
      <c r="G53" s="245"/>
      <c r="H53" s="245"/>
    </row>
    <row r="54" spans="1:13" x14ac:dyDescent="0.2">
      <c r="C54" s="245"/>
      <c r="D54" s="245"/>
      <c r="E54" s="245"/>
      <c r="F54" s="245"/>
      <c r="G54" s="245"/>
      <c r="H54" s="245"/>
    </row>
    <row r="55" spans="1:13" x14ac:dyDescent="0.2">
      <c r="C55" s="245"/>
      <c r="D55" s="245"/>
      <c r="E55" s="245"/>
      <c r="F55" s="245"/>
      <c r="G55" s="245"/>
      <c r="H55" s="245"/>
    </row>
    <row r="56" spans="1:13" x14ac:dyDescent="0.2">
      <c r="C56" s="245"/>
      <c r="D56" s="245"/>
      <c r="E56" s="245"/>
      <c r="F56" s="245"/>
      <c r="G56" s="245"/>
      <c r="H56" s="245"/>
    </row>
    <row r="57" spans="1:13" x14ac:dyDescent="0.2">
      <c r="C57" s="245"/>
      <c r="D57" s="245"/>
      <c r="E57" s="245"/>
      <c r="F57" s="245"/>
      <c r="G57" s="245"/>
      <c r="H57" s="245"/>
    </row>
    <row r="58" spans="1:13" x14ac:dyDescent="0.2">
      <c r="C58" s="245"/>
      <c r="D58" s="245"/>
      <c r="E58" s="245"/>
      <c r="F58" s="245"/>
      <c r="G58" s="245"/>
      <c r="H58" s="245"/>
    </row>
    <row r="59" spans="1:13" x14ac:dyDescent="0.2">
      <c r="C59" s="245"/>
      <c r="D59" s="245"/>
      <c r="E59" s="245"/>
      <c r="F59" s="245"/>
      <c r="G59" s="245"/>
      <c r="H59" s="245"/>
    </row>
    <row r="60" spans="1:13" x14ac:dyDescent="0.2">
      <c r="C60" s="245"/>
      <c r="D60" s="245"/>
      <c r="E60" s="245"/>
      <c r="F60" s="245"/>
      <c r="G60" s="245"/>
      <c r="H60" s="245"/>
    </row>
    <row r="61" spans="1:13" x14ac:dyDescent="0.2">
      <c r="C61" s="245"/>
      <c r="D61" s="245"/>
      <c r="E61" s="245"/>
      <c r="F61" s="245"/>
      <c r="G61" s="245"/>
      <c r="H61" s="245"/>
    </row>
    <row r="62" spans="1:13" x14ac:dyDescent="0.2">
      <c r="C62" s="245"/>
      <c r="D62" s="245"/>
      <c r="E62" s="245"/>
      <c r="F62" s="245"/>
      <c r="G62" s="245"/>
      <c r="H62" s="245"/>
    </row>
    <row r="63" spans="1:13" x14ac:dyDescent="0.2">
      <c r="C63" s="245"/>
      <c r="D63" s="245"/>
      <c r="E63" s="245"/>
      <c r="F63" s="245"/>
      <c r="G63" s="245"/>
      <c r="H63" s="245"/>
    </row>
    <row r="64" spans="1:13" x14ac:dyDescent="0.2">
      <c r="C64" s="245"/>
      <c r="D64" s="245"/>
      <c r="E64" s="245"/>
      <c r="F64" s="245"/>
      <c r="G64" s="245"/>
      <c r="H64" s="245"/>
    </row>
    <row r="65" spans="3:8" x14ac:dyDescent="0.2">
      <c r="C65" s="245"/>
      <c r="D65" s="245"/>
      <c r="E65" s="245"/>
      <c r="F65" s="245"/>
      <c r="G65" s="245"/>
      <c r="H65" s="245"/>
    </row>
    <row r="66" spans="3:8" x14ac:dyDescent="0.2">
      <c r="C66" s="245"/>
      <c r="D66" s="245"/>
      <c r="E66" s="245"/>
      <c r="F66" s="245"/>
      <c r="G66" s="245"/>
      <c r="H66" s="245"/>
    </row>
    <row r="67" spans="3:8" x14ac:dyDescent="0.2">
      <c r="C67" s="245"/>
      <c r="D67" s="245"/>
      <c r="E67" s="245"/>
      <c r="F67" s="245"/>
      <c r="G67" s="245"/>
      <c r="H67" s="245"/>
    </row>
    <row r="68" spans="3:8" x14ac:dyDescent="0.2">
      <c r="C68" s="245"/>
      <c r="D68" s="245"/>
      <c r="E68" s="245"/>
      <c r="F68" s="245"/>
      <c r="G68" s="245"/>
      <c r="H68" s="245"/>
    </row>
    <row r="69" spans="3:8" x14ac:dyDescent="0.2">
      <c r="C69" s="245"/>
      <c r="D69" s="245"/>
      <c r="E69" s="245"/>
      <c r="F69" s="245"/>
      <c r="G69" s="245"/>
      <c r="H69" s="245"/>
    </row>
    <row r="70" spans="3:8" x14ac:dyDescent="0.2">
      <c r="C70" s="245"/>
      <c r="D70" s="245"/>
      <c r="E70" s="245"/>
      <c r="F70" s="245"/>
      <c r="G70" s="245"/>
      <c r="H70" s="245"/>
    </row>
    <row r="71" spans="3:8" x14ac:dyDescent="0.2">
      <c r="C71" s="245"/>
      <c r="D71" s="245"/>
      <c r="E71" s="245"/>
      <c r="F71" s="245"/>
      <c r="G71" s="245"/>
      <c r="H71" s="245"/>
    </row>
    <row r="72" spans="3:8" x14ac:dyDescent="0.2">
      <c r="C72" s="245"/>
      <c r="D72" s="245"/>
      <c r="E72" s="245"/>
      <c r="F72" s="245"/>
      <c r="G72" s="245"/>
      <c r="H72" s="245"/>
    </row>
    <row r="73" spans="3:8" x14ac:dyDescent="0.2">
      <c r="C73" s="245"/>
      <c r="D73" s="245"/>
      <c r="E73" s="245"/>
      <c r="F73" s="245"/>
      <c r="G73" s="245"/>
      <c r="H73" s="245"/>
    </row>
    <row r="74" spans="3:8" x14ac:dyDescent="0.2">
      <c r="C74" s="245"/>
      <c r="D74" s="245"/>
      <c r="E74" s="245"/>
      <c r="F74" s="245"/>
      <c r="G74" s="245"/>
      <c r="H74" s="245"/>
    </row>
    <row r="75" spans="3:8" x14ac:dyDescent="0.2">
      <c r="C75" s="245"/>
      <c r="D75" s="245"/>
      <c r="E75" s="245"/>
      <c r="F75" s="245"/>
      <c r="G75" s="245"/>
      <c r="H75" s="245"/>
    </row>
    <row r="76" spans="3:8" x14ac:dyDescent="0.2">
      <c r="C76" s="245"/>
      <c r="D76" s="245"/>
      <c r="E76" s="245"/>
      <c r="F76" s="245"/>
      <c r="G76" s="245"/>
      <c r="H76" s="245"/>
    </row>
    <row r="77" spans="3:8" x14ac:dyDescent="0.2">
      <c r="C77" s="245"/>
      <c r="D77" s="245"/>
      <c r="E77" s="245"/>
      <c r="F77" s="245"/>
      <c r="G77" s="245"/>
      <c r="H77" s="245"/>
    </row>
    <row r="78" spans="3:8" x14ac:dyDescent="0.2">
      <c r="C78" s="245"/>
      <c r="D78" s="245"/>
      <c r="E78" s="245"/>
      <c r="F78" s="245"/>
      <c r="G78" s="245"/>
      <c r="H78" s="245"/>
    </row>
    <row r="79" spans="3:8" x14ac:dyDescent="0.2">
      <c r="C79" s="245"/>
      <c r="D79" s="245"/>
      <c r="E79" s="245"/>
      <c r="F79" s="245"/>
      <c r="G79" s="245"/>
      <c r="H79" s="245"/>
    </row>
    <row r="80" spans="3:8" x14ac:dyDescent="0.2">
      <c r="C80" s="245"/>
      <c r="D80" s="245"/>
      <c r="E80" s="245"/>
      <c r="F80" s="245"/>
      <c r="G80" s="245"/>
      <c r="H80" s="245"/>
    </row>
    <row r="81" spans="3:8" x14ac:dyDescent="0.2">
      <c r="C81" s="245"/>
      <c r="D81" s="245"/>
      <c r="E81" s="245"/>
      <c r="F81" s="245"/>
      <c r="G81" s="245"/>
      <c r="H81" s="245"/>
    </row>
    <row r="82" spans="3:8" x14ac:dyDescent="0.2">
      <c r="C82" s="245"/>
      <c r="D82" s="245"/>
      <c r="E82" s="245"/>
      <c r="F82" s="245"/>
      <c r="G82" s="245"/>
      <c r="H82" s="245"/>
    </row>
    <row r="83" spans="3:8" x14ac:dyDescent="0.2">
      <c r="C83" s="245"/>
      <c r="D83" s="245"/>
      <c r="E83" s="245"/>
      <c r="F83" s="245"/>
      <c r="G83" s="245"/>
      <c r="H83" s="245"/>
    </row>
    <row r="84" spans="3:8" x14ac:dyDescent="0.2">
      <c r="C84" s="245"/>
      <c r="D84" s="245"/>
      <c r="E84" s="245"/>
      <c r="F84" s="245"/>
      <c r="G84" s="245"/>
      <c r="H84" s="245"/>
    </row>
    <row r="85" spans="3:8" x14ac:dyDescent="0.2">
      <c r="C85" s="245"/>
      <c r="D85" s="245"/>
      <c r="E85" s="245"/>
      <c r="F85" s="245"/>
      <c r="G85" s="245"/>
      <c r="H85" s="245"/>
    </row>
    <row r="86" spans="3:8" x14ac:dyDescent="0.2">
      <c r="C86" s="245"/>
      <c r="D86" s="245"/>
      <c r="E86" s="245"/>
      <c r="F86" s="245"/>
      <c r="G86" s="245"/>
      <c r="H86" s="245"/>
    </row>
    <row r="87" spans="3:8" x14ac:dyDescent="0.2">
      <c r="C87" s="245"/>
      <c r="D87" s="245"/>
      <c r="E87" s="245"/>
      <c r="F87" s="245"/>
      <c r="G87" s="245"/>
      <c r="H87" s="245"/>
    </row>
    <row r="88" spans="3:8" x14ac:dyDescent="0.2">
      <c r="C88" s="245"/>
      <c r="D88" s="245"/>
      <c r="E88" s="245"/>
      <c r="F88" s="245"/>
      <c r="G88" s="245"/>
      <c r="H88" s="245"/>
    </row>
    <row r="89" spans="3:8" x14ac:dyDescent="0.2">
      <c r="C89" s="245"/>
      <c r="D89" s="245"/>
      <c r="E89" s="245"/>
      <c r="F89" s="245"/>
      <c r="G89" s="245"/>
      <c r="H89" s="245"/>
    </row>
    <row r="90" spans="3:8" x14ac:dyDescent="0.2">
      <c r="C90" s="245"/>
      <c r="D90" s="245"/>
      <c r="E90" s="245"/>
      <c r="F90" s="245"/>
      <c r="G90" s="245"/>
      <c r="H90" s="245"/>
    </row>
    <row r="91" spans="3:8" x14ac:dyDescent="0.2">
      <c r="C91" s="245"/>
      <c r="D91" s="245"/>
      <c r="E91" s="245"/>
      <c r="F91" s="245"/>
      <c r="G91" s="245"/>
      <c r="H91" s="245"/>
    </row>
    <row r="92" spans="3:8" x14ac:dyDescent="0.2">
      <c r="C92" s="245"/>
      <c r="D92" s="245"/>
      <c r="E92" s="245"/>
      <c r="F92" s="245"/>
      <c r="G92" s="245"/>
      <c r="H92" s="245"/>
    </row>
    <row r="93" spans="3:8" x14ac:dyDescent="0.2">
      <c r="C93" s="245"/>
      <c r="D93" s="245"/>
      <c r="E93" s="245"/>
      <c r="F93" s="245"/>
      <c r="G93" s="245"/>
      <c r="H93" s="245"/>
    </row>
    <row r="94" spans="3:8" x14ac:dyDescent="0.2">
      <c r="C94" s="245"/>
      <c r="D94" s="245"/>
      <c r="E94" s="245"/>
      <c r="F94" s="245"/>
      <c r="G94" s="245"/>
      <c r="H94" s="245"/>
    </row>
    <row r="95" spans="3:8" x14ac:dyDescent="0.2">
      <c r="C95" s="245"/>
      <c r="D95" s="245"/>
      <c r="E95" s="245"/>
      <c r="F95" s="245"/>
      <c r="G95" s="245"/>
      <c r="H95" s="245"/>
    </row>
    <row r="96" spans="3:8" x14ac:dyDescent="0.2">
      <c r="C96" s="245"/>
      <c r="D96" s="245"/>
      <c r="E96" s="245"/>
      <c r="F96" s="245"/>
      <c r="G96" s="245"/>
      <c r="H96" s="245"/>
    </row>
    <row r="97" spans="3:8" x14ac:dyDescent="0.2">
      <c r="C97" s="245"/>
      <c r="D97" s="245"/>
      <c r="E97" s="245"/>
      <c r="F97" s="245"/>
      <c r="G97" s="245"/>
      <c r="H97" s="245"/>
    </row>
    <row r="98" spans="3:8" x14ac:dyDescent="0.2">
      <c r="C98" s="245"/>
      <c r="D98" s="245"/>
      <c r="E98" s="245"/>
      <c r="F98" s="245"/>
      <c r="G98" s="245"/>
      <c r="H98" s="245"/>
    </row>
    <row r="99" spans="3:8" x14ac:dyDescent="0.2">
      <c r="C99" s="245"/>
      <c r="D99" s="245"/>
      <c r="E99" s="245"/>
      <c r="F99" s="245"/>
      <c r="G99" s="245"/>
      <c r="H99" s="245"/>
    </row>
    <row r="100" spans="3:8" x14ac:dyDescent="0.2">
      <c r="C100" s="245"/>
      <c r="D100" s="245"/>
      <c r="E100" s="245"/>
      <c r="F100" s="245"/>
      <c r="G100" s="245"/>
      <c r="H100" s="245"/>
    </row>
    <row r="101" spans="3:8" x14ac:dyDescent="0.2">
      <c r="C101" s="245"/>
      <c r="D101" s="245"/>
      <c r="E101" s="245"/>
      <c r="F101" s="245"/>
      <c r="G101" s="245"/>
      <c r="H101" s="245"/>
    </row>
    <row r="102" spans="3:8" x14ac:dyDescent="0.2">
      <c r="C102" s="245"/>
      <c r="D102" s="245"/>
      <c r="E102" s="245"/>
      <c r="F102" s="245"/>
      <c r="G102" s="245"/>
      <c r="H102" s="245"/>
    </row>
    <row r="103" spans="3:8" x14ac:dyDescent="0.2">
      <c r="C103" s="245"/>
      <c r="D103" s="245"/>
      <c r="E103" s="245"/>
      <c r="F103" s="245"/>
      <c r="G103" s="245"/>
      <c r="H103" s="245"/>
    </row>
    <row r="104" spans="3:8" x14ac:dyDescent="0.2">
      <c r="C104" s="245"/>
      <c r="D104" s="245"/>
      <c r="E104" s="245"/>
      <c r="F104" s="245"/>
      <c r="G104" s="245"/>
      <c r="H104" s="245"/>
    </row>
    <row r="105" spans="3:8" x14ac:dyDescent="0.2">
      <c r="C105" s="245"/>
      <c r="D105" s="245"/>
      <c r="E105" s="245"/>
      <c r="F105" s="245"/>
      <c r="G105" s="245"/>
      <c r="H105" s="245"/>
    </row>
    <row r="106" spans="3:8" x14ac:dyDescent="0.2">
      <c r="C106" s="245"/>
      <c r="D106" s="245"/>
      <c r="E106" s="245"/>
      <c r="F106" s="245"/>
      <c r="G106" s="245"/>
      <c r="H106" s="245"/>
    </row>
    <row r="107" spans="3:8" x14ac:dyDescent="0.2">
      <c r="C107" s="245"/>
      <c r="D107" s="245"/>
      <c r="E107" s="245"/>
      <c r="F107" s="245"/>
      <c r="G107" s="245"/>
      <c r="H107" s="245"/>
    </row>
    <row r="108" spans="3:8" x14ac:dyDescent="0.2">
      <c r="C108" s="245"/>
      <c r="D108" s="245"/>
      <c r="E108" s="245"/>
      <c r="F108" s="245"/>
      <c r="G108" s="245"/>
      <c r="H108" s="245"/>
    </row>
    <row r="109" spans="3:8" x14ac:dyDescent="0.2">
      <c r="C109" s="245"/>
      <c r="D109" s="245"/>
      <c r="E109" s="245"/>
      <c r="F109" s="245"/>
      <c r="G109" s="245"/>
      <c r="H109" s="245"/>
    </row>
    <row r="110" spans="3:8" x14ac:dyDescent="0.2">
      <c r="C110" s="245"/>
      <c r="D110" s="245"/>
      <c r="E110" s="245"/>
      <c r="F110" s="245"/>
      <c r="G110" s="245"/>
      <c r="H110" s="245"/>
    </row>
    <row r="111" spans="3:8" x14ac:dyDescent="0.2">
      <c r="C111" s="245"/>
      <c r="D111" s="245"/>
      <c r="E111" s="245"/>
      <c r="F111" s="245"/>
      <c r="G111" s="245"/>
      <c r="H111" s="245"/>
    </row>
    <row r="112" spans="3:8" x14ac:dyDescent="0.2">
      <c r="C112" s="245"/>
      <c r="D112" s="245"/>
      <c r="E112" s="245"/>
      <c r="F112" s="245"/>
      <c r="G112" s="245"/>
      <c r="H112" s="245"/>
    </row>
    <row r="113" spans="3:8" x14ac:dyDescent="0.2">
      <c r="C113" s="245"/>
      <c r="D113" s="245"/>
      <c r="E113" s="245"/>
      <c r="F113" s="245"/>
      <c r="G113" s="245"/>
      <c r="H113" s="245"/>
    </row>
    <row r="114" spans="3:8" x14ac:dyDescent="0.2">
      <c r="C114" s="245"/>
      <c r="D114" s="245"/>
      <c r="E114" s="245"/>
      <c r="F114" s="245"/>
      <c r="G114" s="245"/>
      <c r="H114" s="245"/>
    </row>
    <row r="115" spans="3:8" x14ac:dyDescent="0.2">
      <c r="C115" s="245"/>
      <c r="D115" s="245"/>
      <c r="E115" s="245"/>
      <c r="F115" s="245"/>
      <c r="G115" s="245"/>
      <c r="H115" s="245"/>
    </row>
    <row r="116" spans="3:8" x14ac:dyDescent="0.2">
      <c r="C116" s="245"/>
      <c r="D116" s="245"/>
      <c r="E116" s="245"/>
      <c r="F116" s="245"/>
      <c r="G116" s="245"/>
      <c r="H116" s="245"/>
    </row>
    <row r="117" spans="3:8" x14ac:dyDescent="0.2">
      <c r="C117" s="245"/>
      <c r="D117" s="245"/>
      <c r="E117" s="245"/>
      <c r="F117" s="245"/>
      <c r="G117" s="245"/>
      <c r="H117" s="245"/>
    </row>
    <row r="118" spans="3:8" x14ac:dyDescent="0.2">
      <c r="C118" s="245"/>
      <c r="D118" s="245"/>
      <c r="E118" s="245"/>
      <c r="F118" s="245"/>
      <c r="G118" s="245"/>
      <c r="H118" s="245"/>
    </row>
    <row r="119" spans="3:8" x14ac:dyDescent="0.2">
      <c r="C119" s="245"/>
      <c r="D119" s="245"/>
      <c r="E119" s="245"/>
      <c r="F119" s="245"/>
      <c r="G119" s="245"/>
      <c r="H119" s="245"/>
    </row>
    <row r="120" spans="3:8" x14ac:dyDescent="0.2">
      <c r="C120" s="245"/>
      <c r="D120" s="245"/>
      <c r="E120" s="245"/>
      <c r="F120" s="245"/>
      <c r="G120" s="245"/>
      <c r="H120" s="245"/>
    </row>
    <row r="121" spans="3:8" x14ac:dyDescent="0.2">
      <c r="C121" s="245"/>
      <c r="D121" s="245"/>
      <c r="E121" s="245"/>
      <c r="F121" s="245"/>
      <c r="G121" s="245"/>
      <c r="H121" s="245"/>
    </row>
    <row r="122" spans="3:8" x14ac:dyDescent="0.2">
      <c r="C122" s="245"/>
      <c r="D122" s="245"/>
      <c r="E122" s="245"/>
      <c r="F122" s="245"/>
      <c r="G122" s="245"/>
      <c r="H122" s="245"/>
    </row>
    <row r="123" spans="3:8" x14ac:dyDescent="0.2">
      <c r="C123" s="245"/>
      <c r="D123" s="245"/>
      <c r="E123" s="245"/>
      <c r="F123" s="245"/>
      <c r="G123" s="245"/>
      <c r="H123" s="245"/>
    </row>
    <row r="124" spans="3:8" x14ac:dyDescent="0.2">
      <c r="C124" s="245"/>
      <c r="D124" s="245"/>
      <c r="E124" s="245"/>
      <c r="F124" s="245"/>
      <c r="G124" s="245"/>
      <c r="H124" s="245"/>
    </row>
    <row r="125" spans="3:8" x14ac:dyDescent="0.2">
      <c r="C125" s="245"/>
      <c r="D125" s="245"/>
      <c r="E125" s="245"/>
      <c r="F125" s="245"/>
      <c r="G125" s="245"/>
      <c r="H125" s="245"/>
    </row>
    <row r="126" spans="3:8" x14ac:dyDescent="0.2">
      <c r="C126" s="245"/>
      <c r="D126" s="245"/>
      <c r="E126" s="245"/>
      <c r="F126" s="245"/>
      <c r="G126" s="245"/>
      <c r="H126" s="245"/>
    </row>
    <row r="127" spans="3:8" x14ac:dyDescent="0.2">
      <c r="C127" s="245"/>
      <c r="D127" s="245"/>
      <c r="E127" s="245"/>
      <c r="F127" s="245"/>
      <c r="G127" s="245"/>
      <c r="H127" s="245"/>
    </row>
    <row r="128" spans="3:8" x14ac:dyDescent="0.2">
      <c r="C128" s="245"/>
      <c r="D128" s="245"/>
      <c r="E128" s="245"/>
      <c r="F128" s="245"/>
      <c r="G128" s="245"/>
      <c r="H128" s="245"/>
    </row>
    <row r="129" spans="3:8" x14ac:dyDescent="0.2">
      <c r="C129" s="245"/>
      <c r="D129" s="245"/>
      <c r="E129" s="245"/>
      <c r="F129" s="245"/>
      <c r="G129" s="245"/>
      <c r="H129" s="245"/>
    </row>
    <row r="130" spans="3:8" x14ac:dyDescent="0.2">
      <c r="C130" s="245"/>
      <c r="D130" s="245"/>
      <c r="E130" s="245"/>
      <c r="F130" s="245"/>
      <c r="G130" s="245"/>
      <c r="H130" s="245"/>
    </row>
    <row r="131" spans="3:8" x14ac:dyDescent="0.2">
      <c r="C131" s="245"/>
      <c r="D131" s="245"/>
      <c r="E131" s="245"/>
      <c r="F131" s="245"/>
      <c r="G131" s="245"/>
      <c r="H131" s="245"/>
    </row>
    <row r="132" spans="3:8" x14ac:dyDescent="0.2">
      <c r="C132" s="245"/>
      <c r="D132" s="245"/>
      <c r="E132" s="245"/>
      <c r="F132" s="245"/>
      <c r="G132" s="245"/>
      <c r="H132" s="245"/>
    </row>
    <row r="133" spans="3:8" x14ac:dyDescent="0.2">
      <c r="C133" s="245"/>
      <c r="D133" s="245"/>
      <c r="E133" s="245"/>
      <c r="F133" s="245"/>
      <c r="G133" s="245"/>
      <c r="H133" s="245"/>
    </row>
    <row r="134" spans="3:8" x14ac:dyDescent="0.2">
      <c r="C134" s="245"/>
      <c r="D134" s="245"/>
      <c r="E134" s="245"/>
      <c r="F134" s="245"/>
      <c r="G134" s="245"/>
      <c r="H134" s="245"/>
    </row>
    <row r="135" spans="3:8" x14ac:dyDescent="0.2">
      <c r="C135" s="245"/>
      <c r="D135" s="245"/>
      <c r="E135" s="245"/>
      <c r="F135" s="245"/>
      <c r="G135" s="245"/>
      <c r="H135" s="245"/>
    </row>
    <row r="136" spans="3:8" x14ac:dyDescent="0.2">
      <c r="C136" s="245"/>
      <c r="D136" s="245"/>
      <c r="E136" s="245"/>
      <c r="F136" s="245"/>
      <c r="G136" s="245"/>
      <c r="H136" s="245"/>
    </row>
    <row r="137" spans="3:8" x14ac:dyDescent="0.2">
      <c r="C137" s="245"/>
      <c r="D137" s="245"/>
      <c r="E137" s="245"/>
      <c r="F137" s="245"/>
      <c r="G137" s="245"/>
      <c r="H137" s="245"/>
    </row>
    <row r="138" spans="3:8" x14ac:dyDescent="0.2">
      <c r="C138" s="245"/>
      <c r="D138" s="245"/>
      <c r="E138" s="245"/>
      <c r="F138" s="245"/>
      <c r="G138" s="245"/>
      <c r="H138" s="245"/>
    </row>
    <row r="139" spans="3:8" x14ac:dyDescent="0.2">
      <c r="C139" s="245"/>
      <c r="D139" s="245"/>
      <c r="E139" s="245"/>
      <c r="F139" s="245"/>
      <c r="G139" s="245"/>
      <c r="H139" s="245"/>
    </row>
    <row r="140" spans="3:8" x14ac:dyDescent="0.2">
      <c r="C140" s="245"/>
      <c r="D140" s="245"/>
      <c r="E140" s="245"/>
      <c r="F140" s="245"/>
      <c r="G140" s="245"/>
      <c r="H140" s="245"/>
    </row>
    <row r="141" spans="3:8" x14ac:dyDescent="0.2">
      <c r="C141" s="245"/>
      <c r="D141" s="245"/>
      <c r="E141" s="245"/>
      <c r="F141" s="245"/>
      <c r="G141" s="245"/>
      <c r="H141" s="245"/>
    </row>
    <row r="142" spans="3:8" x14ac:dyDescent="0.2">
      <c r="C142" s="245"/>
      <c r="D142" s="245"/>
      <c r="E142" s="245"/>
      <c r="F142" s="245"/>
      <c r="G142" s="245"/>
      <c r="H142" s="245"/>
    </row>
    <row r="143" spans="3:8" x14ac:dyDescent="0.2">
      <c r="C143" s="245"/>
      <c r="D143" s="245"/>
      <c r="E143" s="245"/>
      <c r="F143" s="245"/>
      <c r="G143" s="245"/>
      <c r="H143" s="245"/>
    </row>
    <row r="144" spans="3:8" x14ac:dyDescent="0.2">
      <c r="C144" s="245"/>
      <c r="D144" s="245"/>
      <c r="E144" s="245"/>
      <c r="F144" s="245"/>
      <c r="G144" s="245"/>
      <c r="H144" s="245"/>
    </row>
    <row r="145" spans="3:8" x14ac:dyDescent="0.2">
      <c r="C145" s="245"/>
      <c r="D145" s="245"/>
      <c r="E145" s="245"/>
      <c r="F145" s="245"/>
      <c r="G145" s="245"/>
      <c r="H145" s="245"/>
    </row>
    <row r="146" spans="3:8" x14ac:dyDescent="0.2">
      <c r="C146" s="245"/>
      <c r="D146" s="245"/>
      <c r="E146" s="245"/>
      <c r="F146" s="245"/>
      <c r="G146" s="245"/>
      <c r="H146" s="245"/>
    </row>
    <row r="147" spans="3:8" x14ac:dyDescent="0.2">
      <c r="C147" s="245"/>
      <c r="D147" s="245"/>
      <c r="E147" s="245"/>
      <c r="F147" s="245"/>
      <c r="G147" s="245"/>
      <c r="H147" s="245"/>
    </row>
    <row r="148" spans="3:8" x14ac:dyDescent="0.2">
      <c r="C148" s="245"/>
      <c r="D148" s="245"/>
      <c r="E148" s="245"/>
      <c r="F148" s="245"/>
      <c r="G148" s="245"/>
      <c r="H148" s="245"/>
    </row>
    <row r="149" spans="3:8" x14ac:dyDescent="0.2">
      <c r="C149" s="245"/>
      <c r="D149" s="245"/>
      <c r="E149" s="245"/>
      <c r="F149" s="245"/>
      <c r="G149" s="245"/>
      <c r="H149" s="245"/>
    </row>
    <row r="150" spans="3:8" x14ac:dyDescent="0.2">
      <c r="C150" s="245"/>
      <c r="D150" s="245"/>
      <c r="E150" s="245"/>
      <c r="F150" s="245"/>
      <c r="G150" s="245"/>
      <c r="H150" s="245"/>
    </row>
    <row r="151" spans="3:8" x14ac:dyDescent="0.2">
      <c r="C151" s="245"/>
      <c r="D151" s="245"/>
      <c r="E151" s="245"/>
      <c r="F151" s="245"/>
      <c r="G151" s="245"/>
      <c r="H151" s="245"/>
    </row>
    <row r="152" spans="3:8" x14ac:dyDescent="0.2">
      <c r="C152" s="245"/>
      <c r="D152" s="245"/>
      <c r="E152" s="245"/>
      <c r="F152" s="245"/>
      <c r="G152" s="245"/>
      <c r="H152" s="245"/>
    </row>
    <row r="153" spans="3:8" x14ac:dyDescent="0.2">
      <c r="C153" s="245"/>
      <c r="D153" s="245"/>
      <c r="E153" s="245"/>
      <c r="F153" s="245"/>
      <c r="G153" s="245"/>
      <c r="H153" s="245"/>
    </row>
    <row r="154" spans="3:8" x14ac:dyDescent="0.2">
      <c r="C154" s="245"/>
      <c r="D154" s="245"/>
      <c r="E154" s="245"/>
      <c r="F154" s="245"/>
      <c r="G154" s="245"/>
      <c r="H154" s="245"/>
    </row>
    <row r="155" spans="3:8" x14ac:dyDescent="0.2">
      <c r="C155" s="245"/>
      <c r="D155" s="245"/>
      <c r="E155" s="245"/>
      <c r="F155" s="245"/>
      <c r="G155" s="245"/>
      <c r="H155" s="245"/>
    </row>
    <row r="156" spans="3:8" x14ac:dyDescent="0.2">
      <c r="C156" s="245"/>
      <c r="D156" s="245"/>
      <c r="E156" s="245"/>
      <c r="F156" s="245"/>
      <c r="G156" s="245"/>
      <c r="H156" s="245"/>
    </row>
    <row r="157" spans="3:8" x14ac:dyDescent="0.2">
      <c r="C157" s="245"/>
      <c r="D157" s="245"/>
      <c r="E157" s="245"/>
      <c r="F157" s="245"/>
      <c r="G157" s="245"/>
      <c r="H157" s="245"/>
    </row>
    <row r="158" spans="3:8" x14ac:dyDescent="0.2">
      <c r="C158" s="245"/>
      <c r="D158" s="245"/>
      <c r="E158" s="245"/>
      <c r="F158" s="245"/>
      <c r="G158" s="245"/>
      <c r="H158" s="245"/>
    </row>
    <row r="159" spans="3:8" x14ac:dyDescent="0.2">
      <c r="C159" s="245"/>
      <c r="D159" s="245"/>
      <c r="E159" s="245"/>
      <c r="F159" s="245"/>
      <c r="G159" s="245"/>
      <c r="H159" s="245"/>
    </row>
    <row r="160" spans="3:8" x14ac:dyDescent="0.2">
      <c r="C160" s="245"/>
      <c r="D160" s="245"/>
      <c r="E160" s="245"/>
      <c r="F160" s="245"/>
      <c r="G160" s="245"/>
      <c r="H160" s="245"/>
    </row>
    <row r="161" spans="3:8" x14ac:dyDescent="0.2">
      <c r="C161" s="245"/>
      <c r="D161" s="245"/>
      <c r="E161" s="245"/>
      <c r="F161" s="245"/>
      <c r="G161" s="245"/>
      <c r="H161" s="245"/>
    </row>
    <row r="162" spans="3:8" x14ac:dyDescent="0.2">
      <c r="C162" s="245"/>
      <c r="D162" s="245"/>
      <c r="E162" s="245"/>
      <c r="F162" s="245"/>
      <c r="G162" s="245"/>
      <c r="H162" s="245"/>
    </row>
    <row r="163" spans="3:8" x14ac:dyDescent="0.2">
      <c r="C163" s="245"/>
      <c r="D163" s="245"/>
      <c r="E163" s="245"/>
      <c r="F163" s="245"/>
      <c r="G163" s="245"/>
      <c r="H163" s="245"/>
    </row>
    <row r="164" spans="3:8" x14ac:dyDescent="0.2">
      <c r="C164" s="245"/>
      <c r="D164" s="245"/>
      <c r="E164" s="245"/>
      <c r="F164" s="245"/>
      <c r="G164" s="245"/>
      <c r="H164" s="245"/>
    </row>
    <row r="165" spans="3:8" x14ac:dyDescent="0.2">
      <c r="C165" s="245"/>
      <c r="D165" s="245"/>
      <c r="E165" s="245"/>
      <c r="F165" s="245"/>
      <c r="G165" s="245"/>
      <c r="H165" s="245"/>
    </row>
    <row r="166" spans="3:8" x14ac:dyDescent="0.2">
      <c r="C166" s="245"/>
      <c r="D166" s="245"/>
      <c r="E166" s="245"/>
      <c r="F166" s="245"/>
      <c r="G166" s="245"/>
      <c r="H166" s="245"/>
    </row>
    <row r="167" spans="3:8" x14ac:dyDescent="0.2">
      <c r="C167" s="245"/>
      <c r="D167" s="245"/>
      <c r="E167" s="245"/>
      <c r="F167" s="245"/>
      <c r="G167" s="245"/>
      <c r="H167" s="245"/>
    </row>
    <row r="168" spans="3:8" x14ac:dyDescent="0.2">
      <c r="C168" s="245"/>
      <c r="D168" s="245"/>
      <c r="E168" s="245"/>
      <c r="F168" s="245"/>
      <c r="G168" s="245"/>
      <c r="H168" s="245"/>
    </row>
    <row r="169" spans="3:8" x14ac:dyDescent="0.2">
      <c r="C169" s="245"/>
      <c r="D169" s="245"/>
      <c r="E169" s="245"/>
      <c r="F169" s="245"/>
      <c r="G169" s="245"/>
      <c r="H169" s="245"/>
    </row>
    <row r="170" spans="3:8" x14ac:dyDescent="0.2">
      <c r="C170" s="245"/>
      <c r="D170" s="245"/>
      <c r="E170" s="245"/>
      <c r="F170" s="245"/>
      <c r="G170" s="245"/>
      <c r="H170" s="245"/>
    </row>
    <row r="171" spans="3:8" x14ac:dyDescent="0.2">
      <c r="C171" s="245"/>
      <c r="D171" s="245"/>
      <c r="E171" s="245"/>
      <c r="F171" s="245"/>
      <c r="G171" s="245"/>
      <c r="H171" s="245"/>
    </row>
    <row r="172" spans="3:8" x14ac:dyDescent="0.2">
      <c r="C172" s="245"/>
      <c r="D172" s="245"/>
      <c r="E172" s="245"/>
      <c r="F172" s="245"/>
      <c r="G172" s="245"/>
      <c r="H172" s="245"/>
    </row>
    <row r="173" spans="3:8" x14ac:dyDescent="0.2">
      <c r="C173" s="245"/>
      <c r="D173" s="245"/>
      <c r="E173" s="245"/>
      <c r="F173" s="245"/>
      <c r="G173" s="245"/>
      <c r="H173" s="245"/>
    </row>
    <row r="174" spans="3:8" x14ac:dyDescent="0.2">
      <c r="C174" s="245"/>
      <c r="D174" s="245"/>
      <c r="E174" s="245"/>
      <c r="F174" s="245"/>
      <c r="G174" s="245"/>
      <c r="H174" s="245"/>
    </row>
    <row r="175" spans="3:8" x14ac:dyDescent="0.2">
      <c r="C175" s="245"/>
      <c r="D175" s="245"/>
      <c r="E175" s="245"/>
      <c r="F175" s="245"/>
      <c r="G175" s="245"/>
      <c r="H175" s="245"/>
    </row>
    <row r="176" spans="3:8" x14ac:dyDescent="0.2">
      <c r="C176" s="245"/>
      <c r="D176" s="245"/>
      <c r="E176" s="245"/>
      <c r="F176" s="245"/>
      <c r="G176" s="245"/>
      <c r="H176" s="245"/>
    </row>
    <row r="177" spans="3:8" x14ac:dyDescent="0.2">
      <c r="C177" s="245"/>
      <c r="D177" s="245"/>
      <c r="E177" s="245"/>
      <c r="F177" s="245"/>
      <c r="G177" s="245"/>
      <c r="H177" s="245"/>
    </row>
    <row r="178" spans="3:8" x14ac:dyDescent="0.2">
      <c r="C178" s="245"/>
      <c r="D178" s="245"/>
      <c r="E178" s="245"/>
      <c r="F178" s="245"/>
      <c r="G178" s="245"/>
      <c r="H178" s="245"/>
    </row>
    <row r="179" spans="3:8" x14ac:dyDescent="0.2">
      <c r="C179" s="245"/>
      <c r="D179" s="245"/>
      <c r="E179" s="245"/>
      <c r="F179" s="245"/>
      <c r="G179" s="245"/>
      <c r="H179" s="245"/>
    </row>
    <row r="180" spans="3:8" x14ac:dyDescent="0.2">
      <c r="C180" s="245"/>
      <c r="D180" s="245"/>
      <c r="E180" s="245"/>
      <c r="F180" s="245"/>
      <c r="G180" s="245"/>
      <c r="H180" s="245"/>
    </row>
    <row r="181" spans="3:8" x14ac:dyDescent="0.2">
      <c r="C181" s="245"/>
      <c r="D181" s="245"/>
      <c r="E181" s="245"/>
      <c r="F181" s="245"/>
      <c r="G181" s="245"/>
      <c r="H181" s="245"/>
    </row>
    <row r="182" spans="3:8" x14ac:dyDescent="0.2">
      <c r="C182" s="245"/>
      <c r="D182" s="245"/>
      <c r="E182" s="245"/>
      <c r="F182" s="245"/>
      <c r="G182" s="245"/>
      <c r="H182" s="245"/>
    </row>
    <row r="183" spans="3:8" x14ac:dyDescent="0.2">
      <c r="C183" s="245"/>
      <c r="D183" s="245"/>
      <c r="E183" s="245"/>
      <c r="F183" s="245"/>
      <c r="G183" s="245"/>
      <c r="H183" s="245"/>
    </row>
    <row r="184" spans="3:8" x14ac:dyDescent="0.2">
      <c r="C184" s="245"/>
      <c r="D184" s="245"/>
      <c r="E184" s="245"/>
      <c r="F184" s="245"/>
      <c r="G184" s="245"/>
      <c r="H184" s="245"/>
    </row>
    <row r="185" spans="3:8" x14ac:dyDescent="0.2">
      <c r="C185" s="245"/>
      <c r="D185" s="245"/>
      <c r="E185" s="245"/>
      <c r="F185" s="245"/>
      <c r="G185" s="245"/>
      <c r="H185" s="245"/>
    </row>
    <row r="186" spans="3:8" x14ac:dyDescent="0.2">
      <c r="C186" s="245"/>
      <c r="D186" s="245"/>
      <c r="E186" s="245"/>
      <c r="F186" s="245"/>
      <c r="G186" s="245"/>
      <c r="H186" s="245"/>
    </row>
    <row r="187" spans="3:8" x14ac:dyDescent="0.2">
      <c r="C187" s="245"/>
      <c r="D187" s="245"/>
      <c r="E187" s="245"/>
      <c r="F187" s="245"/>
      <c r="G187" s="245"/>
      <c r="H187" s="245"/>
    </row>
    <row r="188" spans="3:8" x14ac:dyDescent="0.2">
      <c r="C188" s="245"/>
      <c r="D188" s="245"/>
      <c r="E188" s="245"/>
      <c r="F188" s="245"/>
      <c r="G188" s="245"/>
      <c r="H188" s="245"/>
    </row>
    <row r="189" spans="3:8" x14ac:dyDescent="0.2">
      <c r="C189" s="245"/>
      <c r="D189" s="245"/>
      <c r="E189" s="245"/>
      <c r="F189" s="245"/>
      <c r="G189" s="245"/>
      <c r="H189" s="245"/>
    </row>
    <row r="190" spans="3:8" x14ac:dyDescent="0.2">
      <c r="C190" s="245"/>
      <c r="D190" s="245"/>
      <c r="E190" s="245"/>
      <c r="F190" s="245"/>
      <c r="G190" s="245"/>
      <c r="H190" s="245"/>
    </row>
    <row r="191" spans="3:8" x14ac:dyDescent="0.2">
      <c r="C191" s="245"/>
      <c r="D191" s="245"/>
      <c r="E191" s="245"/>
      <c r="F191" s="245"/>
      <c r="G191" s="245"/>
      <c r="H191" s="245"/>
    </row>
    <row r="192" spans="3:8" x14ac:dyDescent="0.2">
      <c r="C192" s="245"/>
      <c r="D192" s="245"/>
      <c r="E192" s="245"/>
      <c r="F192" s="245"/>
      <c r="G192" s="245"/>
      <c r="H192" s="245"/>
    </row>
    <row r="193" spans="3:8" x14ac:dyDescent="0.2">
      <c r="C193" s="245"/>
      <c r="D193" s="245"/>
      <c r="E193" s="245"/>
      <c r="F193" s="245"/>
      <c r="G193" s="245"/>
      <c r="H193" s="245"/>
    </row>
    <row r="194" spans="3:8" x14ac:dyDescent="0.2">
      <c r="C194" s="245"/>
      <c r="D194" s="245"/>
      <c r="E194" s="245"/>
      <c r="F194" s="245"/>
      <c r="G194" s="245"/>
      <c r="H194" s="245"/>
    </row>
    <row r="195" spans="3:8" x14ac:dyDescent="0.2">
      <c r="C195" s="245"/>
      <c r="D195" s="245"/>
      <c r="E195" s="245"/>
      <c r="F195" s="245"/>
      <c r="G195" s="245"/>
      <c r="H195" s="245"/>
    </row>
    <row r="196" spans="3:8" x14ac:dyDescent="0.2">
      <c r="C196" s="245"/>
      <c r="D196" s="245"/>
      <c r="E196" s="245"/>
      <c r="F196" s="245"/>
      <c r="G196" s="245"/>
      <c r="H196" s="245"/>
    </row>
    <row r="197" spans="3:8" x14ac:dyDescent="0.2">
      <c r="C197" s="245"/>
      <c r="D197" s="245"/>
      <c r="E197" s="245"/>
      <c r="F197" s="245"/>
      <c r="G197" s="245"/>
      <c r="H197" s="245"/>
    </row>
    <row r="198" spans="3:8" x14ac:dyDescent="0.2">
      <c r="C198" s="245"/>
      <c r="D198" s="245"/>
      <c r="E198" s="245"/>
      <c r="F198" s="245"/>
      <c r="G198" s="245"/>
      <c r="H198" s="245"/>
    </row>
    <row r="199" spans="3:8" x14ac:dyDescent="0.2">
      <c r="C199" s="245"/>
      <c r="D199" s="245"/>
      <c r="E199" s="245"/>
      <c r="F199" s="245"/>
      <c r="G199" s="245"/>
      <c r="H199" s="245"/>
    </row>
    <row r="200" spans="3:8" x14ac:dyDescent="0.2">
      <c r="C200" s="245"/>
      <c r="D200" s="245"/>
      <c r="E200" s="245"/>
      <c r="F200" s="245"/>
      <c r="G200" s="245"/>
      <c r="H200" s="245"/>
    </row>
    <row r="201" spans="3:8" x14ac:dyDescent="0.2">
      <c r="C201" s="245"/>
      <c r="D201" s="245"/>
      <c r="E201" s="245"/>
      <c r="F201" s="245"/>
      <c r="G201" s="245"/>
      <c r="H201" s="245"/>
    </row>
    <row r="202" spans="3:8" x14ac:dyDescent="0.2">
      <c r="C202" s="245"/>
      <c r="D202" s="245"/>
      <c r="E202" s="245"/>
      <c r="F202" s="245"/>
      <c r="G202" s="245"/>
      <c r="H202" s="245"/>
    </row>
    <row r="203" spans="3:8" x14ac:dyDescent="0.2">
      <c r="C203" s="245"/>
      <c r="D203" s="245"/>
      <c r="E203" s="245"/>
      <c r="F203" s="245"/>
      <c r="G203" s="245"/>
      <c r="H203" s="245"/>
    </row>
    <row r="204" spans="3:8" x14ac:dyDescent="0.2">
      <c r="C204" s="245"/>
      <c r="D204" s="245"/>
      <c r="E204" s="245"/>
      <c r="F204" s="245"/>
      <c r="G204" s="245"/>
      <c r="H204" s="245"/>
    </row>
    <row r="205" spans="3:8" x14ac:dyDescent="0.2">
      <c r="C205" s="245"/>
      <c r="D205" s="245"/>
      <c r="E205" s="245"/>
      <c r="F205" s="245"/>
      <c r="G205" s="245"/>
      <c r="H205" s="245"/>
    </row>
    <row r="206" spans="3:8" x14ac:dyDescent="0.2">
      <c r="C206" s="245"/>
      <c r="D206" s="245"/>
      <c r="E206" s="245"/>
      <c r="F206" s="245"/>
      <c r="G206" s="245"/>
      <c r="H206" s="245"/>
    </row>
    <row r="207" spans="3:8" x14ac:dyDescent="0.2">
      <c r="C207" s="245"/>
      <c r="D207" s="245"/>
      <c r="E207" s="245"/>
      <c r="F207" s="245"/>
      <c r="G207" s="245"/>
      <c r="H207" s="245"/>
    </row>
    <row r="208" spans="3:8" x14ac:dyDescent="0.2">
      <c r="C208" s="245"/>
      <c r="D208" s="245"/>
      <c r="E208" s="245"/>
      <c r="F208" s="245"/>
      <c r="G208" s="245"/>
      <c r="H208" s="245"/>
    </row>
    <row r="209" spans="3:8" x14ac:dyDescent="0.2">
      <c r="C209" s="245"/>
      <c r="D209" s="245"/>
      <c r="E209" s="245"/>
      <c r="F209" s="245"/>
      <c r="G209" s="245"/>
      <c r="H209" s="245"/>
    </row>
    <row r="210" spans="3:8" x14ac:dyDescent="0.2">
      <c r="C210" s="245"/>
      <c r="D210" s="245"/>
      <c r="E210" s="245"/>
      <c r="F210" s="245"/>
      <c r="G210" s="245"/>
      <c r="H210" s="245"/>
    </row>
    <row r="211" spans="3:8" x14ac:dyDescent="0.2">
      <c r="C211" s="245"/>
      <c r="D211" s="245"/>
      <c r="E211" s="245"/>
      <c r="F211" s="245"/>
      <c r="G211" s="245"/>
      <c r="H211" s="245"/>
    </row>
    <row r="212" spans="3:8" x14ac:dyDescent="0.2">
      <c r="C212" s="245"/>
      <c r="D212" s="245"/>
      <c r="E212" s="245"/>
      <c r="F212" s="245"/>
      <c r="G212" s="245"/>
      <c r="H212" s="245"/>
    </row>
    <row r="213" spans="3:8" x14ac:dyDescent="0.2">
      <c r="C213" s="245"/>
      <c r="D213" s="245"/>
      <c r="E213" s="245"/>
      <c r="F213" s="245"/>
      <c r="G213" s="245"/>
      <c r="H213" s="245"/>
    </row>
    <row r="214" spans="3:8" x14ac:dyDescent="0.2">
      <c r="C214" s="245"/>
      <c r="D214" s="245"/>
      <c r="E214" s="245"/>
      <c r="F214" s="245"/>
      <c r="G214" s="245"/>
      <c r="H214" s="245"/>
    </row>
    <row r="215" spans="3:8" x14ac:dyDescent="0.2">
      <c r="C215" s="245"/>
      <c r="D215" s="245"/>
      <c r="E215" s="245"/>
      <c r="F215" s="245"/>
      <c r="G215" s="245"/>
      <c r="H215" s="245"/>
    </row>
    <row r="216" spans="3:8" x14ac:dyDescent="0.2">
      <c r="C216" s="245"/>
      <c r="D216" s="245"/>
      <c r="E216" s="245"/>
      <c r="F216" s="245"/>
      <c r="G216" s="245"/>
      <c r="H216" s="245"/>
    </row>
    <row r="217" spans="3:8" x14ac:dyDescent="0.2">
      <c r="C217" s="245"/>
      <c r="D217" s="245"/>
      <c r="E217" s="245"/>
      <c r="F217" s="245"/>
      <c r="G217" s="245"/>
      <c r="H217" s="245"/>
    </row>
    <row r="218" spans="3:8" x14ac:dyDescent="0.2">
      <c r="C218" s="245"/>
      <c r="D218" s="245"/>
      <c r="E218" s="245"/>
      <c r="F218" s="245"/>
      <c r="G218" s="245"/>
      <c r="H218" s="245"/>
    </row>
    <row r="219" spans="3:8" x14ac:dyDescent="0.2">
      <c r="C219" s="245"/>
      <c r="D219" s="245"/>
      <c r="E219" s="245"/>
      <c r="F219" s="245"/>
      <c r="G219" s="245"/>
      <c r="H219" s="245"/>
    </row>
    <row r="220" spans="3:8" x14ac:dyDescent="0.2">
      <c r="C220" s="245"/>
      <c r="D220" s="245"/>
      <c r="E220" s="245"/>
      <c r="F220" s="245"/>
      <c r="G220" s="245"/>
      <c r="H220" s="245"/>
    </row>
    <row r="221" spans="3:8" x14ac:dyDescent="0.2">
      <c r="C221" s="245"/>
      <c r="D221" s="245"/>
      <c r="E221" s="245"/>
      <c r="F221" s="245"/>
      <c r="G221" s="245"/>
      <c r="H221" s="245"/>
    </row>
    <row r="222" spans="3:8" x14ac:dyDescent="0.2">
      <c r="C222" s="245"/>
      <c r="D222" s="245"/>
      <c r="E222" s="245"/>
      <c r="F222" s="245"/>
      <c r="G222" s="245"/>
      <c r="H222" s="245"/>
    </row>
    <row r="223" spans="3:8" x14ac:dyDescent="0.2">
      <c r="C223" s="245"/>
      <c r="D223" s="245"/>
      <c r="E223" s="245"/>
      <c r="F223" s="245"/>
      <c r="G223" s="245"/>
      <c r="H223" s="245"/>
    </row>
    <row r="224" spans="3:8" x14ac:dyDescent="0.2">
      <c r="C224" s="245"/>
      <c r="D224" s="245"/>
      <c r="E224" s="245"/>
      <c r="F224" s="245"/>
      <c r="G224" s="245"/>
      <c r="H224" s="245"/>
    </row>
    <row r="225" spans="3:8" x14ac:dyDescent="0.2">
      <c r="C225" s="245"/>
      <c r="D225" s="245"/>
      <c r="E225" s="245"/>
      <c r="F225" s="245"/>
      <c r="G225" s="245"/>
      <c r="H225" s="245"/>
    </row>
    <row r="226" spans="3:8" x14ac:dyDescent="0.2">
      <c r="C226" s="245"/>
      <c r="D226" s="245"/>
      <c r="E226" s="245"/>
      <c r="F226" s="245"/>
      <c r="G226" s="245"/>
      <c r="H226" s="245"/>
    </row>
    <row r="227" spans="3:8" x14ac:dyDescent="0.2">
      <c r="C227" s="245"/>
      <c r="D227" s="245"/>
      <c r="E227" s="245"/>
      <c r="F227" s="245"/>
      <c r="G227" s="245"/>
      <c r="H227" s="245"/>
    </row>
    <row r="228" spans="3:8" x14ac:dyDescent="0.2">
      <c r="C228" s="245"/>
      <c r="D228" s="245"/>
      <c r="E228" s="245"/>
      <c r="F228" s="245"/>
      <c r="G228" s="245"/>
      <c r="H228" s="245"/>
    </row>
    <row r="229" spans="3:8" x14ac:dyDescent="0.2">
      <c r="C229" s="245"/>
      <c r="D229" s="245"/>
      <c r="E229" s="245"/>
      <c r="F229" s="245"/>
      <c r="G229" s="245"/>
      <c r="H229" s="245"/>
    </row>
    <row r="230" spans="3:8" x14ac:dyDescent="0.2">
      <c r="C230" s="245"/>
      <c r="D230" s="245"/>
      <c r="E230" s="245"/>
      <c r="F230" s="245"/>
      <c r="G230" s="245"/>
      <c r="H230" s="245"/>
    </row>
    <row r="231" spans="3:8" x14ac:dyDescent="0.2">
      <c r="C231" s="245"/>
      <c r="D231" s="245"/>
      <c r="E231" s="245"/>
      <c r="F231" s="245"/>
      <c r="G231" s="245"/>
      <c r="H231" s="245"/>
    </row>
    <row r="232" spans="3:8" x14ac:dyDescent="0.2">
      <c r="C232" s="245"/>
      <c r="D232" s="245"/>
      <c r="E232" s="245"/>
      <c r="F232" s="245"/>
      <c r="G232" s="245"/>
      <c r="H232" s="245"/>
    </row>
    <row r="233" spans="3:8" x14ac:dyDescent="0.2">
      <c r="C233" s="245"/>
      <c r="D233" s="245"/>
      <c r="E233" s="245"/>
      <c r="F233" s="245"/>
      <c r="G233" s="245"/>
      <c r="H233" s="245"/>
    </row>
    <row r="234" spans="3:8" x14ac:dyDescent="0.2">
      <c r="C234" s="245"/>
      <c r="D234" s="245"/>
      <c r="E234" s="245"/>
      <c r="F234" s="245"/>
      <c r="G234" s="245"/>
      <c r="H234" s="245"/>
    </row>
    <row r="235" spans="3:8" x14ac:dyDescent="0.2">
      <c r="C235" s="245"/>
      <c r="D235" s="245"/>
      <c r="E235" s="245"/>
      <c r="F235" s="245"/>
      <c r="G235" s="245"/>
      <c r="H235" s="245"/>
    </row>
    <row r="236" spans="3:8" x14ac:dyDescent="0.2">
      <c r="C236" s="245"/>
      <c r="D236" s="245"/>
      <c r="E236" s="245"/>
      <c r="F236" s="245"/>
      <c r="G236" s="245"/>
      <c r="H236" s="245"/>
    </row>
    <row r="237" spans="3:8" x14ac:dyDescent="0.2">
      <c r="C237" s="245"/>
      <c r="D237" s="245"/>
      <c r="E237" s="245"/>
      <c r="F237" s="245"/>
      <c r="G237" s="245"/>
      <c r="H237" s="245"/>
    </row>
    <row r="238" spans="3:8" x14ac:dyDescent="0.2">
      <c r="C238" s="245"/>
      <c r="D238" s="245"/>
      <c r="E238" s="245"/>
      <c r="F238" s="245"/>
      <c r="G238" s="245"/>
      <c r="H238" s="245"/>
    </row>
    <row r="239" spans="3:8" x14ac:dyDescent="0.2">
      <c r="C239" s="245"/>
      <c r="D239" s="245"/>
      <c r="E239" s="245"/>
      <c r="F239" s="245"/>
      <c r="G239" s="245"/>
      <c r="H239" s="245"/>
    </row>
    <row r="240" spans="3:8" x14ac:dyDescent="0.2">
      <c r="C240" s="245"/>
      <c r="D240" s="245"/>
      <c r="E240" s="245"/>
      <c r="F240" s="245"/>
      <c r="G240" s="245"/>
      <c r="H240" s="245"/>
    </row>
    <row r="241" spans="3:8" x14ac:dyDescent="0.2">
      <c r="C241" s="245"/>
      <c r="D241" s="245"/>
      <c r="E241" s="245"/>
      <c r="F241" s="245"/>
      <c r="G241" s="245"/>
      <c r="H241" s="245"/>
    </row>
    <row r="242" spans="3:8" x14ac:dyDescent="0.2">
      <c r="C242" s="245"/>
      <c r="D242" s="245"/>
      <c r="E242" s="245"/>
      <c r="F242" s="245"/>
      <c r="G242" s="245"/>
      <c r="H242" s="245"/>
    </row>
    <row r="243" spans="3:8" x14ac:dyDescent="0.2">
      <c r="C243" s="245"/>
      <c r="D243" s="245"/>
      <c r="E243" s="245"/>
      <c r="F243" s="245"/>
      <c r="G243" s="245"/>
      <c r="H243" s="245"/>
    </row>
    <row r="244" spans="3:8" x14ac:dyDescent="0.2">
      <c r="C244" s="245"/>
      <c r="D244" s="245"/>
      <c r="E244" s="245"/>
      <c r="F244" s="245"/>
      <c r="G244" s="245"/>
      <c r="H244" s="245"/>
    </row>
    <row r="245" spans="3:8" x14ac:dyDescent="0.2">
      <c r="C245" s="245"/>
      <c r="D245" s="245"/>
      <c r="E245" s="245"/>
      <c r="F245" s="245"/>
      <c r="G245" s="245"/>
      <c r="H245" s="245"/>
    </row>
    <row r="246" spans="3:8" x14ac:dyDescent="0.2">
      <c r="C246" s="245"/>
      <c r="D246" s="245"/>
      <c r="E246" s="245"/>
      <c r="F246" s="245"/>
      <c r="G246" s="245"/>
      <c r="H246" s="245"/>
    </row>
    <row r="247" spans="3:8" x14ac:dyDescent="0.2">
      <c r="C247" s="245"/>
      <c r="D247" s="245"/>
      <c r="E247" s="245"/>
      <c r="F247" s="245"/>
      <c r="G247" s="245"/>
      <c r="H247" s="245"/>
    </row>
    <row r="248" spans="3:8" x14ac:dyDescent="0.2">
      <c r="C248" s="245"/>
      <c r="D248" s="245"/>
      <c r="E248" s="245"/>
      <c r="F248" s="245"/>
      <c r="G248" s="245"/>
      <c r="H248" s="245"/>
    </row>
    <row r="249" spans="3:8" x14ac:dyDescent="0.2">
      <c r="C249" s="245"/>
      <c r="D249" s="245"/>
      <c r="E249" s="245"/>
      <c r="F249" s="245"/>
      <c r="G249" s="245"/>
      <c r="H249" s="245"/>
    </row>
    <row r="250" spans="3:8" x14ac:dyDescent="0.2">
      <c r="C250" s="245"/>
      <c r="D250" s="245"/>
      <c r="E250" s="245"/>
      <c r="F250" s="245"/>
      <c r="G250" s="245"/>
      <c r="H250" s="245"/>
    </row>
    <row r="251" spans="3:8" x14ac:dyDescent="0.2">
      <c r="C251" s="245"/>
      <c r="D251" s="245"/>
      <c r="E251" s="245"/>
      <c r="F251" s="245"/>
      <c r="G251" s="245"/>
      <c r="H251" s="245"/>
    </row>
    <row r="252" spans="3:8" x14ac:dyDescent="0.2">
      <c r="C252" s="245"/>
      <c r="D252" s="245"/>
      <c r="E252" s="245"/>
      <c r="F252" s="245"/>
      <c r="G252" s="245"/>
      <c r="H252" s="245"/>
    </row>
    <row r="253" spans="3:8" x14ac:dyDescent="0.2">
      <c r="C253" s="245"/>
      <c r="D253" s="245"/>
      <c r="E253" s="245"/>
      <c r="F253" s="245"/>
      <c r="G253" s="245"/>
      <c r="H253" s="245"/>
    </row>
    <row r="254" spans="3:8" x14ac:dyDescent="0.2">
      <c r="C254" s="245"/>
      <c r="D254" s="245"/>
      <c r="E254" s="245"/>
      <c r="F254" s="245"/>
      <c r="G254" s="245"/>
      <c r="H254" s="245"/>
    </row>
    <row r="255" spans="3:8" x14ac:dyDescent="0.2">
      <c r="C255" s="245"/>
      <c r="D255" s="245"/>
      <c r="E255" s="245"/>
      <c r="F255" s="245"/>
      <c r="G255" s="245"/>
      <c r="H255" s="245"/>
    </row>
    <row r="256" spans="3:8" x14ac:dyDescent="0.2">
      <c r="C256" s="245"/>
      <c r="D256" s="245"/>
      <c r="E256" s="245"/>
      <c r="F256" s="245"/>
      <c r="G256" s="245"/>
      <c r="H256" s="245"/>
    </row>
    <row r="257" spans="3:8" x14ac:dyDescent="0.2">
      <c r="C257" s="245"/>
      <c r="D257" s="245"/>
      <c r="E257" s="245"/>
      <c r="F257" s="245"/>
      <c r="G257" s="245"/>
      <c r="H257" s="245"/>
    </row>
    <row r="258" spans="3:8" x14ac:dyDescent="0.2">
      <c r="C258" s="245"/>
      <c r="D258" s="245"/>
      <c r="E258" s="245"/>
      <c r="F258" s="245"/>
      <c r="G258" s="245"/>
      <c r="H258" s="245"/>
    </row>
    <row r="259" spans="3:8" x14ac:dyDescent="0.2">
      <c r="C259" s="245"/>
      <c r="D259" s="245"/>
      <c r="E259" s="245"/>
      <c r="F259" s="245"/>
      <c r="G259" s="245"/>
      <c r="H259" s="245"/>
    </row>
    <row r="260" spans="3:8" x14ac:dyDescent="0.2">
      <c r="C260" s="245"/>
      <c r="D260" s="245"/>
      <c r="E260" s="245"/>
      <c r="F260" s="245"/>
      <c r="G260" s="245"/>
      <c r="H260" s="245"/>
    </row>
    <row r="261" spans="3:8" x14ac:dyDescent="0.2">
      <c r="C261" s="245"/>
      <c r="D261" s="245"/>
      <c r="E261" s="245"/>
      <c r="F261" s="245"/>
      <c r="G261" s="245"/>
      <c r="H261" s="245"/>
    </row>
    <row r="262" spans="3:8" x14ac:dyDescent="0.2">
      <c r="C262" s="245"/>
      <c r="D262" s="245"/>
      <c r="E262" s="245"/>
      <c r="F262" s="245"/>
      <c r="G262" s="245"/>
      <c r="H262" s="245"/>
    </row>
    <row r="263" spans="3:8" x14ac:dyDescent="0.2">
      <c r="C263" s="245"/>
      <c r="D263" s="245"/>
      <c r="E263" s="245"/>
      <c r="F263" s="245"/>
      <c r="G263" s="245"/>
      <c r="H263" s="245"/>
    </row>
    <row r="264" spans="3:8" x14ac:dyDescent="0.2">
      <c r="C264" s="245"/>
      <c r="D264" s="245"/>
      <c r="E264" s="245"/>
      <c r="F264" s="245"/>
      <c r="G264" s="245"/>
      <c r="H264" s="245"/>
    </row>
    <row r="265" spans="3:8" x14ac:dyDescent="0.2">
      <c r="C265" s="245"/>
      <c r="D265" s="245"/>
      <c r="E265" s="245"/>
      <c r="F265" s="245"/>
      <c r="G265" s="245"/>
      <c r="H265" s="245"/>
    </row>
    <row r="266" spans="3:8" x14ac:dyDescent="0.2">
      <c r="C266" s="245"/>
      <c r="D266" s="245"/>
      <c r="E266" s="245"/>
      <c r="F266" s="245"/>
      <c r="G266" s="245"/>
      <c r="H266" s="245"/>
    </row>
    <row r="267" spans="3:8" x14ac:dyDescent="0.2">
      <c r="C267" s="245"/>
      <c r="D267" s="245"/>
      <c r="E267" s="245"/>
      <c r="F267" s="245"/>
      <c r="G267" s="245"/>
      <c r="H267" s="245"/>
    </row>
    <row r="268" spans="3:8" x14ac:dyDescent="0.2">
      <c r="C268" s="245"/>
      <c r="D268" s="245"/>
      <c r="E268" s="245"/>
      <c r="F268" s="245"/>
      <c r="G268" s="245"/>
      <c r="H268" s="245"/>
    </row>
    <row r="269" spans="3:8" x14ac:dyDescent="0.2">
      <c r="C269" s="245"/>
      <c r="D269" s="245"/>
      <c r="E269" s="245"/>
      <c r="F269" s="245"/>
      <c r="G269" s="245"/>
      <c r="H269" s="245"/>
    </row>
    <row r="270" spans="3:8" x14ac:dyDescent="0.2">
      <c r="C270" s="245"/>
      <c r="D270" s="245"/>
      <c r="E270" s="245"/>
      <c r="F270" s="245"/>
      <c r="G270" s="245"/>
      <c r="H270" s="245"/>
    </row>
    <row r="271" spans="3:8" x14ac:dyDescent="0.2">
      <c r="C271" s="245"/>
      <c r="D271" s="245"/>
      <c r="E271" s="245"/>
      <c r="F271" s="245"/>
      <c r="G271" s="245"/>
      <c r="H271" s="245"/>
    </row>
    <row r="272" spans="3:8" x14ac:dyDescent="0.2">
      <c r="C272" s="245"/>
      <c r="D272" s="245"/>
      <c r="E272" s="245"/>
      <c r="F272" s="245"/>
      <c r="G272" s="245"/>
      <c r="H272" s="245"/>
    </row>
    <row r="273" spans="3:8" x14ac:dyDescent="0.2">
      <c r="C273" s="245"/>
      <c r="D273" s="245"/>
      <c r="E273" s="245"/>
      <c r="F273" s="245"/>
      <c r="G273" s="245"/>
      <c r="H273" s="245"/>
    </row>
    <row r="274" spans="3:8" x14ac:dyDescent="0.2">
      <c r="C274" s="245"/>
      <c r="D274" s="245"/>
      <c r="E274" s="245"/>
      <c r="F274" s="245"/>
      <c r="G274" s="245"/>
      <c r="H274" s="245"/>
    </row>
    <row r="275" spans="3:8" x14ac:dyDescent="0.2">
      <c r="C275" s="245"/>
      <c r="D275" s="245"/>
      <c r="E275" s="245"/>
      <c r="F275" s="245"/>
      <c r="G275" s="245"/>
      <c r="H275" s="245"/>
    </row>
    <row r="276" spans="3:8" x14ac:dyDescent="0.2">
      <c r="C276" s="245"/>
      <c r="D276" s="245"/>
      <c r="E276" s="245"/>
      <c r="F276" s="245"/>
      <c r="G276" s="245"/>
      <c r="H276" s="245"/>
    </row>
    <row r="277" spans="3:8" x14ac:dyDescent="0.2">
      <c r="C277" s="245"/>
      <c r="D277" s="245"/>
      <c r="E277" s="245"/>
      <c r="F277" s="245"/>
      <c r="G277" s="245"/>
      <c r="H277" s="245"/>
    </row>
    <row r="278" spans="3:8" x14ac:dyDescent="0.2">
      <c r="C278" s="245"/>
      <c r="D278" s="245"/>
      <c r="E278" s="245"/>
      <c r="F278" s="245"/>
      <c r="G278" s="245"/>
      <c r="H278" s="245"/>
    </row>
    <row r="279" spans="3:8" x14ac:dyDescent="0.2">
      <c r="C279" s="245"/>
      <c r="D279" s="245"/>
      <c r="E279" s="245"/>
      <c r="F279" s="245"/>
      <c r="G279" s="245"/>
      <c r="H279" s="245"/>
    </row>
    <row r="280" spans="3:8" x14ac:dyDescent="0.2">
      <c r="C280" s="245"/>
      <c r="D280" s="245"/>
      <c r="E280" s="245"/>
      <c r="F280" s="245"/>
      <c r="G280" s="245"/>
      <c r="H280" s="245"/>
    </row>
    <row r="281" spans="3:8" x14ac:dyDescent="0.2">
      <c r="C281" s="245"/>
      <c r="D281" s="245"/>
      <c r="E281" s="245"/>
      <c r="F281" s="245"/>
      <c r="G281" s="245"/>
      <c r="H281" s="245"/>
    </row>
    <row r="282" spans="3:8" x14ac:dyDescent="0.2">
      <c r="C282" s="245"/>
      <c r="D282" s="245"/>
      <c r="E282" s="245"/>
      <c r="F282" s="245"/>
      <c r="G282" s="245"/>
      <c r="H282" s="245"/>
    </row>
    <row r="283" spans="3:8" x14ac:dyDescent="0.2">
      <c r="C283" s="245"/>
      <c r="D283" s="245"/>
      <c r="E283" s="245"/>
      <c r="F283" s="245"/>
      <c r="G283" s="245"/>
      <c r="H283" s="245"/>
    </row>
    <row r="284" spans="3:8" x14ac:dyDescent="0.2">
      <c r="C284" s="245"/>
      <c r="D284" s="245"/>
      <c r="E284" s="245"/>
      <c r="F284" s="245"/>
      <c r="G284" s="245"/>
      <c r="H284" s="245"/>
    </row>
    <row r="285" spans="3:8" x14ac:dyDescent="0.2">
      <c r="C285" s="245"/>
      <c r="D285" s="245"/>
      <c r="E285" s="245"/>
      <c r="F285" s="245"/>
      <c r="G285" s="245"/>
      <c r="H285" s="245"/>
    </row>
    <row r="286" spans="3:8" x14ac:dyDescent="0.2">
      <c r="C286" s="245"/>
      <c r="D286" s="245"/>
      <c r="E286" s="245"/>
      <c r="F286" s="245"/>
      <c r="G286" s="245"/>
      <c r="H286" s="245"/>
    </row>
    <row r="287" spans="3:8" x14ac:dyDescent="0.2">
      <c r="C287" s="245"/>
      <c r="D287" s="245"/>
      <c r="E287" s="245"/>
      <c r="F287" s="245"/>
      <c r="G287" s="245"/>
      <c r="H287" s="245"/>
    </row>
    <row r="288" spans="3:8" x14ac:dyDescent="0.2">
      <c r="C288" s="245"/>
      <c r="D288" s="245"/>
      <c r="E288" s="245"/>
      <c r="F288" s="245"/>
      <c r="G288" s="245"/>
      <c r="H288" s="245"/>
    </row>
    <row r="289" spans="3:8" x14ac:dyDescent="0.2">
      <c r="C289" s="245"/>
      <c r="D289" s="245"/>
      <c r="E289" s="245"/>
      <c r="F289" s="245"/>
      <c r="G289" s="245"/>
      <c r="H289" s="245"/>
    </row>
    <row r="290" spans="3:8" x14ac:dyDescent="0.2">
      <c r="C290" s="245"/>
      <c r="D290" s="245"/>
      <c r="E290" s="245"/>
      <c r="F290" s="245"/>
      <c r="G290" s="245"/>
      <c r="H290" s="245"/>
    </row>
    <row r="291" spans="3:8" x14ac:dyDescent="0.2">
      <c r="C291" s="245"/>
      <c r="D291" s="245"/>
      <c r="E291" s="245"/>
      <c r="F291" s="245"/>
      <c r="G291" s="245"/>
      <c r="H291" s="245"/>
    </row>
    <row r="292" spans="3:8" x14ac:dyDescent="0.2">
      <c r="C292" s="245"/>
      <c r="D292" s="245"/>
      <c r="E292" s="245"/>
      <c r="F292" s="245"/>
      <c r="G292" s="245"/>
      <c r="H292" s="245"/>
    </row>
    <row r="293" spans="3:8" x14ac:dyDescent="0.2">
      <c r="C293" s="245"/>
      <c r="D293" s="245"/>
      <c r="E293" s="245"/>
      <c r="F293" s="245"/>
      <c r="G293" s="245"/>
      <c r="H293" s="245"/>
    </row>
    <row r="294" spans="3:8" x14ac:dyDescent="0.2">
      <c r="C294" s="245"/>
      <c r="D294" s="245"/>
      <c r="E294" s="245"/>
      <c r="F294" s="245"/>
      <c r="G294" s="245"/>
      <c r="H294" s="245"/>
    </row>
    <row r="295" spans="3:8" x14ac:dyDescent="0.2">
      <c r="C295" s="245"/>
      <c r="D295" s="245"/>
      <c r="E295" s="245"/>
      <c r="F295" s="245"/>
      <c r="G295" s="245"/>
      <c r="H295" s="245"/>
    </row>
    <row r="296" spans="3:8" x14ac:dyDescent="0.2">
      <c r="C296" s="245"/>
      <c r="D296" s="245"/>
      <c r="E296" s="245"/>
      <c r="F296" s="245"/>
      <c r="G296" s="245"/>
      <c r="H296" s="245"/>
    </row>
    <row r="297" spans="3:8" x14ac:dyDescent="0.2">
      <c r="C297" s="245"/>
      <c r="D297" s="245"/>
      <c r="E297" s="245"/>
      <c r="F297" s="245"/>
      <c r="G297" s="245"/>
      <c r="H297" s="245"/>
    </row>
    <row r="298" spans="3:8" x14ac:dyDescent="0.2">
      <c r="C298" s="245"/>
      <c r="D298" s="245"/>
      <c r="E298" s="245"/>
      <c r="F298" s="245"/>
      <c r="G298" s="245"/>
      <c r="H298" s="245"/>
    </row>
    <row r="299" spans="3:8" x14ac:dyDescent="0.2">
      <c r="C299" s="245"/>
      <c r="D299" s="245"/>
      <c r="E299" s="245"/>
      <c r="F299" s="245"/>
      <c r="G299" s="245"/>
      <c r="H299" s="245"/>
    </row>
    <row r="300" spans="3:8" x14ac:dyDescent="0.2">
      <c r="C300" s="245"/>
      <c r="D300" s="245"/>
      <c r="E300" s="245"/>
      <c r="F300" s="245"/>
      <c r="G300" s="245"/>
      <c r="H300" s="245"/>
    </row>
    <row r="301" spans="3:8" x14ac:dyDescent="0.2">
      <c r="C301" s="245"/>
      <c r="D301" s="245"/>
      <c r="E301" s="245"/>
      <c r="F301" s="245"/>
      <c r="G301" s="245"/>
      <c r="H301" s="245"/>
    </row>
    <row r="302" spans="3:8" x14ac:dyDescent="0.2">
      <c r="C302" s="245"/>
      <c r="D302" s="245"/>
      <c r="E302" s="245"/>
      <c r="F302" s="245"/>
      <c r="G302" s="245"/>
      <c r="H302" s="245"/>
    </row>
    <row r="303" spans="3:8" x14ac:dyDescent="0.2">
      <c r="C303" s="245"/>
      <c r="D303" s="245"/>
      <c r="E303" s="245"/>
      <c r="F303" s="245"/>
      <c r="G303" s="245"/>
      <c r="H303" s="245"/>
    </row>
    <row r="304" spans="3:8" x14ac:dyDescent="0.2">
      <c r="C304" s="245"/>
      <c r="D304" s="245"/>
      <c r="E304" s="245"/>
      <c r="F304" s="245"/>
      <c r="G304" s="245"/>
      <c r="H304" s="245"/>
    </row>
    <row r="305" spans="3:8" x14ac:dyDescent="0.2">
      <c r="C305" s="245"/>
      <c r="D305" s="245"/>
      <c r="E305" s="245"/>
      <c r="F305" s="245"/>
      <c r="G305" s="245"/>
      <c r="H305" s="245"/>
    </row>
    <row r="306" spans="3:8" x14ac:dyDescent="0.2">
      <c r="C306" s="245"/>
      <c r="D306" s="245"/>
      <c r="E306" s="245"/>
      <c r="F306" s="245"/>
      <c r="G306" s="245"/>
      <c r="H306" s="245"/>
    </row>
    <row r="307" spans="3:8" x14ac:dyDescent="0.2">
      <c r="C307" s="245"/>
      <c r="D307" s="245"/>
      <c r="E307" s="245"/>
      <c r="F307" s="245"/>
      <c r="G307" s="245"/>
      <c r="H307" s="245"/>
    </row>
    <row r="308" spans="3:8" x14ac:dyDescent="0.2">
      <c r="C308" s="245"/>
      <c r="D308" s="245"/>
      <c r="E308" s="245"/>
      <c r="F308" s="245"/>
      <c r="G308" s="245"/>
      <c r="H308" s="245"/>
    </row>
    <row r="309" spans="3:8" x14ac:dyDescent="0.2">
      <c r="C309" s="245"/>
      <c r="D309" s="245"/>
      <c r="E309" s="245"/>
      <c r="F309" s="245"/>
      <c r="G309" s="245"/>
      <c r="H309" s="245"/>
    </row>
    <row r="310" spans="3:8" x14ac:dyDescent="0.2">
      <c r="C310" s="245"/>
      <c r="D310" s="245"/>
      <c r="E310" s="245"/>
      <c r="F310" s="245"/>
      <c r="G310" s="245"/>
      <c r="H310" s="245"/>
    </row>
    <row r="311" spans="3:8" x14ac:dyDescent="0.2">
      <c r="C311" s="245"/>
      <c r="D311" s="245"/>
      <c r="E311" s="245"/>
      <c r="F311" s="245"/>
      <c r="G311" s="245"/>
      <c r="H311" s="245"/>
    </row>
    <row r="312" spans="3:8" x14ac:dyDescent="0.2">
      <c r="C312" s="245"/>
      <c r="D312" s="245"/>
      <c r="E312" s="245"/>
      <c r="F312" s="245"/>
      <c r="G312" s="245"/>
      <c r="H312" s="245"/>
    </row>
    <row r="313" spans="3:8" x14ac:dyDescent="0.2">
      <c r="C313" s="245"/>
      <c r="D313" s="245"/>
      <c r="E313" s="245"/>
      <c r="F313" s="245"/>
      <c r="G313" s="245"/>
      <c r="H313" s="245"/>
    </row>
    <row r="314" spans="3:8" x14ac:dyDescent="0.2">
      <c r="C314" s="245"/>
      <c r="D314" s="245"/>
      <c r="E314" s="245"/>
      <c r="F314" s="245"/>
      <c r="G314" s="245"/>
      <c r="H314" s="245"/>
    </row>
    <row r="315" spans="3:8" x14ac:dyDescent="0.2">
      <c r="C315" s="245"/>
      <c r="D315" s="245"/>
      <c r="E315" s="245"/>
      <c r="F315" s="245"/>
      <c r="G315" s="245"/>
      <c r="H315" s="245"/>
    </row>
    <row r="316" spans="3:8" x14ac:dyDescent="0.2">
      <c r="C316" s="245"/>
      <c r="D316" s="245"/>
      <c r="E316" s="245"/>
      <c r="F316" s="245"/>
      <c r="G316" s="245"/>
      <c r="H316" s="245"/>
    </row>
    <row r="317" spans="3:8" x14ac:dyDescent="0.2">
      <c r="C317" s="245"/>
      <c r="D317" s="245"/>
      <c r="E317" s="245"/>
      <c r="F317" s="245"/>
      <c r="G317" s="245"/>
      <c r="H317" s="245"/>
    </row>
    <row r="318" spans="3:8" x14ac:dyDescent="0.2">
      <c r="C318" s="245"/>
      <c r="D318" s="245"/>
      <c r="E318" s="245"/>
      <c r="F318" s="245"/>
      <c r="G318" s="245"/>
      <c r="H318" s="245"/>
    </row>
    <row r="319" spans="3:8" x14ac:dyDescent="0.2">
      <c r="C319" s="245"/>
      <c r="D319" s="245"/>
      <c r="E319" s="245"/>
      <c r="F319" s="245"/>
      <c r="G319" s="245"/>
      <c r="H319" s="245"/>
    </row>
    <row r="320" spans="3:8" x14ac:dyDescent="0.2">
      <c r="C320" s="245"/>
      <c r="D320" s="245"/>
      <c r="E320" s="245"/>
      <c r="F320" s="245"/>
      <c r="G320" s="245"/>
      <c r="H320" s="245"/>
    </row>
    <row r="321" spans="3:8" x14ac:dyDescent="0.2">
      <c r="C321" s="245"/>
      <c r="D321" s="245"/>
      <c r="E321" s="245"/>
      <c r="F321" s="245"/>
      <c r="G321" s="245"/>
      <c r="H321" s="245"/>
    </row>
    <row r="322" spans="3:8" x14ac:dyDescent="0.2">
      <c r="C322" s="245"/>
      <c r="D322" s="245"/>
      <c r="E322" s="245"/>
      <c r="F322" s="245"/>
      <c r="G322" s="245"/>
      <c r="H322" s="245"/>
    </row>
    <row r="323" spans="3:8" x14ac:dyDescent="0.2">
      <c r="C323" s="245"/>
      <c r="D323" s="245"/>
      <c r="E323" s="245"/>
      <c r="F323" s="245"/>
      <c r="G323" s="245"/>
      <c r="H323" s="245"/>
    </row>
    <row r="324" spans="3:8" x14ac:dyDescent="0.2">
      <c r="C324" s="245"/>
      <c r="D324" s="245"/>
      <c r="E324" s="245"/>
      <c r="F324" s="245"/>
      <c r="G324" s="245"/>
      <c r="H324" s="245"/>
    </row>
    <row r="325" spans="3:8" x14ac:dyDescent="0.2">
      <c r="C325" s="245"/>
      <c r="D325" s="245"/>
      <c r="E325" s="245"/>
      <c r="F325" s="245"/>
      <c r="G325" s="245"/>
      <c r="H325" s="245"/>
    </row>
    <row r="326" spans="3:8" x14ac:dyDescent="0.2">
      <c r="C326" s="245"/>
      <c r="D326" s="245"/>
      <c r="E326" s="245"/>
      <c r="F326" s="245"/>
      <c r="G326" s="245"/>
      <c r="H326" s="245"/>
    </row>
    <row r="327" spans="3:8" x14ac:dyDescent="0.2">
      <c r="C327" s="245"/>
      <c r="D327" s="245"/>
      <c r="E327" s="245"/>
      <c r="F327" s="245"/>
      <c r="G327" s="245"/>
      <c r="H327" s="245"/>
    </row>
    <row r="328" spans="3:8" x14ac:dyDescent="0.2">
      <c r="C328" s="245"/>
      <c r="D328" s="245"/>
      <c r="E328" s="245"/>
      <c r="F328" s="245"/>
      <c r="G328" s="245"/>
      <c r="H328" s="245"/>
    </row>
    <row r="329" spans="3:8" x14ac:dyDescent="0.2">
      <c r="C329" s="245"/>
      <c r="D329" s="245"/>
      <c r="E329" s="245"/>
      <c r="F329" s="245"/>
      <c r="G329" s="245"/>
      <c r="H329" s="245"/>
    </row>
    <row r="330" spans="3:8" x14ac:dyDescent="0.2">
      <c r="C330" s="245"/>
      <c r="D330" s="245"/>
      <c r="E330" s="245"/>
      <c r="F330" s="245"/>
      <c r="G330" s="245"/>
      <c r="H330" s="245"/>
    </row>
  </sheetData>
  <mergeCells count="1">
    <mergeCell ref="A1:M1"/>
  </mergeCells>
  <phoneticPr fontId="15" type="noConversion"/>
  <conditionalFormatting sqref="A1 C2:I3 A51:I1048576 A50:G50 C4:H4 A2:B5 C5:D49 N1:XFD1048576">
    <cfRule type="cellIs" dxfId="331" priority="20" operator="equal">
      <formula>0</formula>
    </cfRule>
  </conditionalFormatting>
  <conditionalFormatting sqref="H50:I50">
    <cfRule type="cellIs" dxfId="330" priority="19" operator="equal">
      <formula>0</formula>
    </cfRule>
  </conditionalFormatting>
  <conditionalFormatting sqref="N5:X6">
    <cfRule type="containsText" dxfId="329" priority="18" operator="containsText" text="FALSO">
      <formula>NOT(ISERROR(SEARCH("FALSO",N5)))</formula>
    </cfRule>
  </conditionalFormatting>
  <conditionalFormatting sqref="I4">
    <cfRule type="cellIs" dxfId="328" priority="17" operator="equal">
      <formula>0</formula>
    </cfRule>
  </conditionalFormatting>
  <conditionalFormatting sqref="J2:J3 J51:J1048576">
    <cfRule type="cellIs" dxfId="327" priority="14" operator="equal">
      <formula>0</formula>
    </cfRule>
  </conditionalFormatting>
  <conditionalFormatting sqref="J4:K4 M4">
    <cfRule type="cellIs" dxfId="326" priority="12" operator="equal">
      <formula>0</formula>
    </cfRule>
  </conditionalFormatting>
  <conditionalFormatting sqref="J5:J50 E5:I49 K5:M49">
    <cfRule type="cellIs" dxfId="325" priority="11" operator="equal">
      <formula>0</formula>
    </cfRule>
  </conditionalFormatting>
  <conditionalFormatting sqref="M2:M3 M51:M1048576">
    <cfRule type="cellIs" dxfId="324" priority="10" operator="equal">
      <formula>0</formula>
    </cfRule>
  </conditionalFormatting>
  <conditionalFormatting sqref="M50">
    <cfRule type="cellIs" dxfId="323" priority="8" operator="equal">
      <formula>0</formula>
    </cfRule>
  </conditionalFormatting>
  <conditionalFormatting sqref="K2:K3 K51:K1048576">
    <cfRule type="cellIs" dxfId="322" priority="7" operator="equal">
      <formula>0</formula>
    </cfRule>
  </conditionalFormatting>
  <conditionalFormatting sqref="K50">
    <cfRule type="cellIs" dxfId="321" priority="5" operator="equal">
      <formula>0</formula>
    </cfRule>
  </conditionalFormatting>
  <conditionalFormatting sqref="L4">
    <cfRule type="cellIs" dxfId="320" priority="4" operator="equal">
      <formula>0</formula>
    </cfRule>
  </conditionalFormatting>
  <conditionalFormatting sqref="L2:L3 L51:L1048576">
    <cfRule type="cellIs" dxfId="319" priority="2" operator="equal">
      <formula>0</formula>
    </cfRule>
  </conditionalFormatting>
  <conditionalFormatting sqref="L50">
    <cfRule type="cellIs" dxfId="31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tabColor indexed="25"/>
  </sheetPr>
  <dimension ref="A1:AE330"/>
  <sheetViews>
    <sheetView workbookViewId="0">
      <selection sqref="A1:M1"/>
    </sheetView>
  </sheetViews>
  <sheetFormatPr defaultRowHeight="11.25" x14ac:dyDescent="0.2"/>
  <cols>
    <col min="1" max="1" width="14.7109375" style="66" customWidth="1"/>
    <col min="2" max="2" width="2.42578125" style="137" customWidth="1"/>
    <col min="3" max="4" width="7.5703125" style="130" customWidth="1"/>
    <col min="5" max="6" width="7.5703125" style="156" customWidth="1"/>
    <col min="7" max="13" width="7.5703125" style="66" customWidth="1"/>
    <col min="14" max="20" width="5.85546875" style="66" bestFit="1" customWidth="1"/>
    <col min="21" max="16384" width="9.140625" style="66"/>
  </cols>
  <sheetData>
    <row r="1" spans="1:31" s="68" customFormat="1" ht="28.5" customHeight="1" x14ac:dyDescent="0.2">
      <c r="A1" s="648" t="s">
        <v>214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</row>
    <row r="2" spans="1:31" ht="15" customHeight="1" x14ac:dyDescent="0.2">
      <c r="A2" s="70"/>
      <c r="B2" s="70"/>
      <c r="C2" s="71"/>
      <c r="D2" s="71"/>
      <c r="E2" s="71"/>
      <c r="F2" s="71"/>
      <c r="G2" s="213"/>
      <c r="H2" s="213"/>
      <c r="I2" s="213"/>
      <c r="J2" s="213"/>
      <c r="K2" s="213"/>
      <c r="L2" s="213"/>
      <c r="M2" s="213"/>
    </row>
    <row r="3" spans="1:31" ht="15" customHeight="1" x14ac:dyDescent="0.2">
      <c r="A3" s="72" t="s">
        <v>14</v>
      </c>
      <c r="B3" s="73"/>
      <c r="C3" s="71"/>
      <c r="D3" s="71"/>
      <c r="E3" s="71"/>
      <c r="F3" s="71"/>
      <c r="G3" s="213"/>
      <c r="H3" s="213"/>
      <c r="I3" s="213"/>
      <c r="J3" s="213"/>
      <c r="K3" s="213"/>
      <c r="L3" s="213"/>
      <c r="M3" s="213"/>
    </row>
    <row r="4" spans="1:31" s="134" customFormat="1" ht="28.5" customHeight="1" thickBot="1" x14ac:dyDescent="0.25">
      <c r="A4" s="74"/>
      <c r="B4" s="74"/>
      <c r="C4" s="45">
        <v>2008</v>
      </c>
      <c r="D4" s="45">
        <v>2009</v>
      </c>
      <c r="E4" s="165">
        <v>2010</v>
      </c>
      <c r="F4" s="45">
        <v>2011</v>
      </c>
      <c r="G4" s="45">
        <v>2012</v>
      </c>
      <c r="H4" s="45">
        <v>2013</v>
      </c>
      <c r="I4" s="45">
        <v>2014</v>
      </c>
      <c r="J4" s="45">
        <v>2015</v>
      </c>
      <c r="K4" s="45">
        <v>2016</v>
      </c>
      <c r="L4" s="45">
        <v>2017</v>
      </c>
      <c r="M4" s="45">
        <v>2018</v>
      </c>
    </row>
    <row r="5" spans="1:31" s="76" customFormat="1" ht="16.5" customHeight="1" thickTop="1" x14ac:dyDescent="0.2">
      <c r="A5" s="70" t="s">
        <v>12</v>
      </c>
      <c r="B5" s="73" t="s">
        <v>46</v>
      </c>
      <c r="C5" s="465">
        <v>2894365</v>
      </c>
      <c r="D5" s="465">
        <v>2759400</v>
      </c>
      <c r="E5" s="466">
        <v>2599509</v>
      </c>
      <c r="F5" s="467">
        <v>2553741</v>
      </c>
      <c r="G5" s="467">
        <v>2387386</v>
      </c>
      <c r="H5" s="467">
        <v>2384121</v>
      </c>
      <c r="I5" s="467">
        <v>2458163</v>
      </c>
      <c r="J5" s="467">
        <v>2537653</v>
      </c>
      <c r="K5" s="467">
        <v>2641919</v>
      </c>
      <c r="L5" s="467">
        <v>2767521</v>
      </c>
      <c r="M5" s="467">
        <v>2877918</v>
      </c>
      <c r="N5" s="134"/>
      <c r="O5" s="134"/>
      <c r="P5" s="134"/>
      <c r="Q5" s="637"/>
      <c r="R5" s="637"/>
      <c r="S5" s="637"/>
      <c r="T5" s="637"/>
      <c r="U5" s="637"/>
      <c r="V5" s="637"/>
      <c r="W5" s="637"/>
      <c r="X5" s="637"/>
      <c r="Y5" s="253" t="str">
        <f t="shared" ref="Y5:Y6" si="0">IF((SUM(M8+M11+M14+M17+M20+M23+M26+M29+M32+M35+M38)=M5),"CERTO","FALSO")</f>
        <v>FALSO</v>
      </c>
      <c r="Z5" s="134"/>
      <c r="AA5" s="134"/>
      <c r="AB5" s="134"/>
      <c r="AC5" s="134"/>
      <c r="AD5" s="134"/>
      <c r="AE5" s="134"/>
    </row>
    <row r="6" spans="1:31" s="76" customFormat="1" ht="12.75" customHeight="1" x14ac:dyDescent="0.2">
      <c r="A6" s="42"/>
      <c r="B6" s="73" t="s">
        <v>54</v>
      </c>
      <c r="C6" s="465">
        <v>1576815</v>
      </c>
      <c r="D6" s="465">
        <v>1494815</v>
      </c>
      <c r="E6" s="468">
        <v>1404782</v>
      </c>
      <c r="F6" s="465">
        <v>1365131</v>
      </c>
      <c r="G6" s="465">
        <v>1250432</v>
      </c>
      <c r="H6" s="465">
        <v>1242007</v>
      </c>
      <c r="I6" s="465">
        <v>1278921</v>
      </c>
      <c r="J6" s="465">
        <v>1311721</v>
      </c>
      <c r="K6" s="465">
        <v>1367705</v>
      </c>
      <c r="L6" s="465">
        <v>1437729</v>
      </c>
      <c r="M6" s="465">
        <v>1499993</v>
      </c>
      <c r="N6" s="134"/>
      <c r="O6" s="134"/>
      <c r="P6" s="134"/>
      <c r="Q6" s="637"/>
      <c r="R6" s="637"/>
      <c r="S6" s="637"/>
      <c r="T6" s="637"/>
      <c r="U6" s="637"/>
      <c r="V6" s="637"/>
      <c r="W6" s="637"/>
      <c r="X6" s="637"/>
      <c r="Y6" s="253" t="str">
        <f t="shared" si="0"/>
        <v>FALSO</v>
      </c>
      <c r="Z6" s="134"/>
      <c r="AA6" s="134"/>
      <c r="AB6" s="134"/>
      <c r="AC6" s="134"/>
      <c r="AD6" s="134"/>
      <c r="AE6" s="134"/>
    </row>
    <row r="7" spans="1:31" s="76" customFormat="1" ht="12.75" customHeight="1" x14ac:dyDescent="0.2">
      <c r="A7" s="42"/>
      <c r="B7" s="73" t="s">
        <v>55</v>
      </c>
      <c r="C7" s="465">
        <v>1317550</v>
      </c>
      <c r="D7" s="465">
        <v>1264585</v>
      </c>
      <c r="E7" s="468">
        <v>1194727</v>
      </c>
      <c r="F7" s="465">
        <v>1188610</v>
      </c>
      <c r="G7" s="465">
        <v>1136954</v>
      </c>
      <c r="H7" s="465">
        <v>1142114</v>
      </c>
      <c r="I7" s="465">
        <v>1179242</v>
      </c>
      <c r="J7" s="465">
        <v>1225932</v>
      </c>
      <c r="K7" s="465">
        <v>1274214</v>
      </c>
      <c r="L7" s="465">
        <v>1329792</v>
      </c>
      <c r="M7" s="465">
        <v>1377925</v>
      </c>
      <c r="N7" s="134"/>
      <c r="O7" s="134"/>
      <c r="P7" s="134"/>
      <c r="Q7" s="637"/>
      <c r="R7" s="637"/>
      <c r="S7" s="637"/>
      <c r="T7" s="637"/>
      <c r="U7" s="637"/>
      <c r="V7" s="637"/>
      <c r="W7" s="637"/>
      <c r="X7" s="637"/>
      <c r="Y7" s="253" t="str">
        <f t="shared" ref="Y7" si="1">IF((SUM(M10+M13+M16+M19+M22+M25+M28+M31+M34+M37+M40)=M7),"CERTO","FALSO")</f>
        <v>FALSO</v>
      </c>
      <c r="Z7" s="134"/>
      <c r="AA7" s="134"/>
      <c r="AB7" s="134"/>
      <c r="AC7" s="134"/>
      <c r="AD7" s="134"/>
      <c r="AE7" s="134"/>
    </row>
    <row r="8" spans="1:31" s="76" customFormat="1" ht="16.5" customHeight="1" x14ac:dyDescent="0.2">
      <c r="A8" s="78" t="s">
        <v>33</v>
      </c>
      <c r="B8" s="73" t="s">
        <v>46</v>
      </c>
      <c r="C8" s="465">
        <v>414367</v>
      </c>
      <c r="D8" s="465">
        <v>404214</v>
      </c>
      <c r="E8" s="468">
        <v>371887</v>
      </c>
      <c r="F8" s="465">
        <v>367273</v>
      </c>
      <c r="G8" s="465">
        <v>348678</v>
      </c>
      <c r="H8" s="465">
        <v>342145</v>
      </c>
      <c r="I8" s="465">
        <v>345499</v>
      </c>
      <c r="J8" s="465">
        <v>349789</v>
      </c>
      <c r="K8" s="465">
        <v>352430</v>
      </c>
      <c r="L8" s="465">
        <v>351812</v>
      </c>
      <c r="M8" s="465">
        <v>353767</v>
      </c>
      <c r="N8" s="134"/>
      <c r="Z8" s="134"/>
      <c r="AA8" s="134"/>
      <c r="AB8" s="134"/>
      <c r="AC8" s="134"/>
      <c r="AD8" s="134"/>
      <c r="AE8" s="134"/>
    </row>
    <row r="9" spans="1:31" s="76" customFormat="1" ht="12.75" customHeight="1" x14ac:dyDescent="0.2">
      <c r="A9" s="71"/>
      <c r="B9" s="79" t="s">
        <v>54</v>
      </c>
      <c r="C9" s="469">
        <v>204966</v>
      </c>
      <c r="D9" s="469">
        <v>201081</v>
      </c>
      <c r="E9" s="470">
        <v>184728</v>
      </c>
      <c r="F9" s="469">
        <v>181708</v>
      </c>
      <c r="G9" s="469">
        <v>171616</v>
      </c>
      <c r="H9" s="469">
        <v>168282</v>
      </c>
      <c r="I9" s="469">
        <v>169711</v>
      </c>
      <c r="J9" s="469">
        <v>169300</v>
      </c>
      <c r="K9" s="469">
        <v>171507</v>
      </c>
      <c r="L9" s="469">
        <v>171159</v>
      </c>
      <c r="M9" s="469">
        <v>172370</v>
      </c>
      <c r="Z9" s="134"/>
      <c r="AA9" s="134"/>
      <c r="AB9" s="134"/>
      <c r="AC9" s="134"/>
      <c r="AD9" s="134"/>
      <c r="AE9" s="134"/>
    </row>
    <row r="10" spans="1:31" s="76" customFormat="1" ht="12.75" customHeight="1" x14ac:dyDescent="0.2">
      <c r="A10" s="71"/>
      <c r="B10" s="79" t="s">
        <v>55</v>
      </c>
      <c r="C10" s="469">
        <v>209401</v>
      </c>
      <c r="D10" s="469">
        <v>203133</v>
      </c>
      <c r="E10" s="470">
        <v>187159</v>
      </c>
      <c r="F10" s="469">
        <v>185565</v>
      </c>
      <c r="G10" s="469">
        <v>177062</v>
      </c>
      <c r="H10" s="469">
        <v>173863</v>
      </c>
      <c r="I10" s="469">
        <v>175788</v>
      </c>
      <c r="J10" s="469">
        <v>180489</v>
      </c>
      <c r="K10" s="469">
        <v>180923</v>
      </c>
      <c r="L10" s="469">
        <v>180653</v>
      </c>
      <c r="M10" s="469">
        <v>181397</v>
      </c>
      <c r="Z10" s="134"/>
      <c r="AA10" s="134"/>
      <c r="AB10" s="134"/>
      <c r="AC10" s="134"/>
      <c r="AD10" s="134"/>
      <c r="AE10" s="134"/>
    </row>
    <row r="11" spans="1:31" s="139" customFormat="1" ht="16.5" customHeight="1" x14ac:dyDescent="0.2">
      <c r="A11" s="78" t="s">
        <v>34</v>
      </c>
      <c r="B11" s="73" t="s">
        <v>46</v>
      </c>
      <c r="C11" s="465">
        <v>403419</v>
      </c>
      <c r="D11" s="465">
        <v>388151</v>
      </c>
      <c r="E11" s="468">
        <v>369771</v>
      </c>
      <c r="F11" s="465">
        <v>360902</v>
      </c>
      <c r="G11" s="465">
        <v>332115</v>
      </c>
      <c r="H11" s="465">
        <v>324768</v>
      </c>
      <c r="I11" s="465">
        <v>329103</v>
      </c>
      <c r="J11" s="465">
        <v>337049</v>
      </c>
      <c r="K11" s="465">
        <v>346025</v>
      </c>
      <c r="L11" s="465">
        <v>355739</v>
      </c>
      <c r="M11" s="465">
        <v>364100</v>
      </c>
    </row>
    <row r="12" spans="1:31" s="76" customFormat="1" ht="12.75" customHeight="1" x14ac:dyDescent="0.2">
      <c r="A12" s="71"/>
      <c r="B12" s="79" t="s">
        <v>54</v>
      </c>
      <c r="C12" s="469">
        <v>228234</v>
      </c>
      <c r="D12" s="469">
        <v>217635</v>
      </c>
      <c r="E12" s="470">
        <v>205580</v>
      </c>
      <c r="F12" s="469">
        <v>198444</v>
      </c>
      <c r="G12" s="469">
        <v>178740</v>
      </c>
      <c r="H12" s="469">
        <v>173812</v>
      </c>
      <c r="I12" s="469">
        <v>175738</v>
      </c>
      <c r="J12" s="469">
        <v>178521</v>
      </c>
      <c r="K12" s="469">
        <v>182955</v>
      </c>
      <c r="L12" s="469">
        <v>187203</v>
      </c>
      <c r="M12" s="469">
        <v>191870</v>
      </c>
    </row>
    <row r="13" spans="1:31" s="76" customFormat="1" ht="12.75" customHeight="1" x14ac:dyDescent="0.2">
      <c r="A13" s="71"/>
      <c r="B13" s="79" t="s">
        <v>55</v>
      </c>
      <c r="C13" s="469">
        <v>175185</v>
      </c>
      <c r="D13" s="469">
        <v>170516</v>
      </c>
      <c r="E13" s="470">
        <v>164191</v>
      </c>
      <c r="F13" s="469">
        <v>162458</v>
      </c>
      <c r="G13" s="469">
        <v>153375</v>
      </c>
      <c r="H13" s="469">
        <v>150956</v>
      </c>
      <c r="I13" s="469">
        <v>153365</v>
      </c>
      <c r="J13" s="469">
        <v>158528</v>
      </c>
      <c r="K13" s="469">
        <v>163070</v>
      </c>
      <c r="L13" s="469">
        <v>168536</v>
      </c>
      <c r="M13" s="469">
        <v>172230</v>
      </c>
    </row>
    <row r="14" spans="1:31" s="139" customFormat="1" ht="16.5" customHeight="1" x14ac:dyDescent="0.2">
      <c r="A14" s="78" t="s">
        <v>35</v>
      </c>
      <c r="B14" s="73" t="s">
        <v>46</v>
      </c>
      <c r="C14" s="465">
        <v>411628</v>
      </c>
      <c r="D14" s="465">
        <v>386512</v>
      </c>
      <c r="E14" s="468">
        <v>366529</v>
      </c>
      <c r="F14" s="465">
        <v>350319</v>
      </c>
      <c r="G14" s="465">
        <v>317405</v>
      </c>
      <c r="H14" s="465">
        <v>313218</v>
      </c>
      <c r="I14" s="465">
        <v>324795</v>
      </c>
      <c r="J14" s="465">
        <v>335290</v>
      </c>
      <c r="K14" s="465">
        <v>346010</v>
      </c>
      <c r="L14" s="465">
        <v>363341</v>
      </c>
      <c r="M14" s="465">
        <v>380330</v>
      </c>
    </row>
    <row r="15" spans="1:31" s="76" customFormat="1" ht="12.75" customHeight="1" x14ac:dyDescent="0.2">
      <c r="A15" s="71"/>
      <c r="B15" s="79" t="s">
        <v>54</v>
      </c>
      <c r="C15" s="469">
        <v>236730</v>
      </c>
      <c r="D15" s="469">
        <v>222998</v>
      </c>
      <c r="E15" s="470">
        <v>209068</v>
      </c>
      <c r="F15" s="469">
        <v>197107</v>
      </c>
      <c r="G15" s="469">
        <v>175612</v>
      </c>
      <c r="H15" s="469">
        <v>172169</v>
      </c>
      <c r="I15" s="469">
        <v>177417</v>
      </c>
      <c r="J15" s="469">
        <v>181343</v>
      </c>
      <c r="K15" s="469">
        <v>187780</v>
      </c>
      <c r="L15" s="469">
        <v>198028</v>
      </c>
      <c r="M15" s="469">
        <v>206953</v>
      </c>
    </row>
    <row r="16" spans="1:31" s="76" customFormat="1" ht="12.75" customHeight="1" x14ac:dyDescent="0.2">
      <c r="A16" s="71"/>
      <c r="B16" s="79" t="s">
        <v>55</v>
      </c>
      <c r="C16" s="469">
        <v>174898</v>
      </c>
      <c r="D16" s="469">
        <v>163514</v>
      </c>
      <c r="E16" s="470">
        <v>157461</v>
      </c>
      <c r="F16" s="469">
        <v>153212</v>
      </c>
      <c r="G16" s="469">
        <v>141793</v>
      </c>
      <c r="H16" s="469">
        <v>141049</v>
      </c>
      <c r="I16" s="469">
        <v>147378</v>
      </c>
      <c r="J16" s="469">
        <v>153947</v>
      </c>
      <c r="K16" s="469">
        <v>158230</v>
      </c>
      <c r="L16" s="469">
        <v>165313</v>
      </c>
      <c r="M16" s="469">
        <v>173377</v>
      </c>
    </row>
    <row r="17" spans="1:13" s="139" customFormat="1" ht="16.5" customHeight="1" x14ac:dyDescent="0.2">
      <c r="A17" s="78" t="s">
        <v>36</v>
      </c>
      <c r="B17" s="73" t="s">
        <v>46</v>
      </c>
      <c r="C17" s="465">
        <v>526043</v>
      </c>
      <c r="D17" s="465">
        <v>491118</v>
      </c>
      <c r="E17" s="468">
        <v>459107</v>
      </c>
      <c r="F17" s="465">
        <v>443315</v>
      </c>
      <c r="G17" s="465">
        <v>418177</v>
      </c>
      <c r="H17" s="465">
        <v>414705</v>
      </c>
      <c r="I17" s="465">
        <v>427447</v>
      </c>
      <c r="J17" s="465">
        <v>444652</v>
      </c>
      <c r="K17" s="465">
        <v>462870</v>
      </c>
      <c r="L17" s="465">
        <v>485832</v>
      </c>
      <c r="M17" s="465">
        <v>503911</v>
      </c>
    </row>
    <row r="18" spans="1:13" s="76" customFormat="1" ht="12.75" customHeight="1" x14ac:dyDescent="0.2">
      <c r="A18" s="71"/>
      <c r="B18" s="79" t="s">
        <v>54</v>
      </c>
      <c r="C18" s="469">
        <v>289489</v>
      </c>
      <c r="D18" s="469">
        <v>271567</v>
      </c>
      <c r="E18" s="470">
        <v>252758</v>
      </c>
      <c r="F18" s="469">
        <v>240258</v>
      </c>
      <c r="G18" s="469">
        <v>220411</v>
      </c>
      <c r="H18" s="469">
        <v>216886</v>
      </c>
      <c r="I18" s="469">
        <v>223289</v>
      </c>
      <c r="J18" s="469">
        <v>233164</v>
      </c>
      <c r="K18" s="469">
        <v>242596</v>
      </c>
      <c r="L18" s="469">
        <v>255563</v>
      </c>
      <c r="M18" s="469">
        <v>266278</v>
      </c>
    </row>
    <row r="19" spans="1:13" s="76" customFormat="1" ht="12.75" customHeight="1" x14ac:dyDescent="0.2">
      <c r="A19" s="71"/>
      <c r="B19" s="79" t="s">
        <v>55</v>
      </c>
      <c r="C19" s="469">
        <v>236554</v>
      </c>
      <c r="D19" s="469">
        <v>219551</v>
      </c>
      <c r="E19" s="470">
        <v>206349</v>
      </c>
      <c r="F19" s="469">
        <v>203057</v>
      </c>
      <c r="G19" s="469">
        <v>197766</v>
      </c>
      <c r="H19" s="469">
        <v>197819</v>
      </c>
      <c r="I19" s="469">
        <v>204158</v>
      </c>
      <c r="J19" s="469">
        <v>211488</v>
      </c>
      <c r="K19" s="469">
        <v>220274</v>
      </c>
      <c r="L19" s="469">
        <v>230269</v>
      </c>
      <c r="M19" s="469">
        <v>237633</v>
      </c>
    </row>
    <row r="20" spans="1:13" s="139" customFormat="1" ht="16.5" customHeight="1" x14ac:dyDescent="0.2">
      <c r="A20" s="78" t="s">
        <v>37</v>
      </c>
      <c r="B20" s="73" t="s">
        <v>46</v>
      </c>
      <c r="C20" s="465">
        <v>341700</v>
      </c>
      <c r="D20" s="465">
        <v>323591</v>
      </c>
      <c r="E20" s="468">
        <v>303496</v>
      </c>
      <c r="F20" s="465">
        <v>296503</v>
      </c>
      <c r="G20" s="465">
        <v>276122</v>
      </c>
      <c r="H20" s="465">
        <v>273491</v>
      </c>
      <c r="I20" s="465">
        <v>281206</v>
      </c>
      <c r="J20" s="465">
        <v>297097</v>
      </c>
      <c r="K20" s="465">
        <v>312631</v>
      </c>
      <c r="L20" s="465">
        <v>325786</v>
      </c>
      <c r="M20" s="465">
        <v>343160</v>
      </c>
    </row>
    <row r="21" spans="1:13" s="76" customFormat="1" ht="12.75" customHeight="1" x14ac:dyDescent="0.2">
      <c r="A21" s="71"/>
      <c r="B21" s="79" t="s">
        <v>54</v>
      </c>
      <c r="C21" s="469">
        <v>183958</v>
      </c>
      <c r="D21" s="469">
        <v>174967</v>
      </c>
      <c r="E21" s="470">
        <v>161559</v>
      </c>
      <c r="F21" s="469">
        <v>155653</v>
      </c>
      <c r="G21" s="469">
        <v>141623</v>
      </c>
      <c r="H21" s="469">
        <v>139879</v>
      </c>
      <c r="I21" s="469">
        <v>143417</v>
      </c>
      <c r="J21" s="469">
        <v>149729</v>
      </c>
      <c r="K21" s="469">
        <v>159377</v>
      </c>
      <c r="L21" s="469">
        <v>167516</v>
      </c>
      <c r="M21" s="469">
        <v>176418</v>
      </c>
    </row>
    <row r="22" spans="1:13" s="76" customFormat="1" ht="12.75" customHeight="1" x14ac:dyDescent="0.2">
      <c r="A22" s="71"/>
      <c r="B22" s="79" t="s">
        <v>55</v>
      </c>
      <c r="C22" s="469">
        <v>157742</v>
      </c>
      <c r="D22" s="469">
        <v>148624</v>
      </c>
      <c r="E22" s="470">
        <v>141937</v>
      </c>
      <c r="F22" s="469">
        <v>140850</v>
      </c>
      <c r="G22" s="469">
        <v>134499</v>
      </c>
      <c r="H22" s="469">
        <v>133612</v>
      </c>
      <c r="I22" s="469">
        <v>137789</v>
      </c>
      <c r="J22" s="469">
        <v>147368</v>
      </c>
      <c r="K22" s="469">
        <v>153254</v>
      </c>
      <c r="L22" s="469">
        <v>158270</v>
      </c>
      <c r="M22" s="469">
        <v>166742</v>
      </c>
    </row>
    <row r="23" spans="1:13" s="139" customFormat="1" ht="16.5" customHeight="1" x14ac:dyDescent="0.2">
      <c r="A23" s="78" t="s">
        <v>38</v>
      </c>
      <c r="B23" s="73" t="s">
        <v>46</v>
      </c>
      <c r="C23" s="465">
        <v>162582</v>
      </c>
      <c r="D23" s="465">
        <v>155426</v>
      </c>
      <c r="E23" s="468">
        <v>145210</v>
      </c>
      <c r="F23" s="465">
        <v>144605</v>
      </c>
      <c r="G23" s="465">
        <v>136282</v>
      </c>
      <c r="H23" s="465">
        <v>139739</v>
      </c>
      <c r="I23" s="465">
        <v>147070</v>
      </c>
      <c r="J23" s="465">
        <v>141233</v>
      </c>
      <c r="K23" s="465">
        <v>147547</v>
      </c>
      <c r="L23" s="465">
        <v>154532</v>
      </c>
      <c r="M23" s="465">
        <v>161378</v>
      </c>
    </row>
    <row r="24" spans="1:13" s="76" customFormat="1" ht="12.75" customHeight="1" x14ac:dyDescent="0.2">
      <c r="A24" s="71"/>
      <c r="B24" s="79" t="s">
        <v>54</v>
      </c>
      <c r="C24" s="469">
        <v>90418</v>
      </c>
      <c r="D24" s="469">
        <v>87027</v>
      </c>
      <c r="E24" s="470">
        <v>82848</v>
      </c>
      <c r="F24" s="469">
        <v>81033</v>
      </c>
      <c r="G24" s="469">
        <v>74556</v>
      </c>
      <c r="H24" s="469">
        <v>76233</v>
      </c>
      <c r="I24" s="469">
        <v>80896</v>
      </c>
      <c r="J24" s="469">
        <v>77793</v>
      </c>
      <c r="K24" s="469">
        <v>79390</v>
      </c>
      <c r="L24" s="469">
        <v>84335</v>
      </c>
      <c r="M24" s="469">
        <v>88964</v>
      </c>
    </row>
    <row r="25" spans="1:13" s="76" customFormat="1" ht="12.75" customHeight="1" x14ac:dyDescent="0.2">
      <c r="A25" s="71"/>
      <c r="B25" s="79" t="s">
        <v>55</v>
      </c>
      <c r="C25" s="469">
        <v>72164</v>
      </c>
      <c r="D25" s="469">
        <v>68399</v>
      </c>
      <c r="E25" s="470">
        <v>62362</v>
      </c>
      <c r="F25" s="469">
        <v>63572</v>
      </c>
      <c r="G25" s="469">
        <v>61726</v>
      </c>
      <c r="H25" s="469">
        <v>63506</v>
      </c>
      <c r="I25" s="469">
        <v>66174</v>
      </c>
      <c r="J25" s="469">
        <v>63440</v>
      </c>
      <c r="K25" s="469">
        <v>68157</v>
      </c>
      <c r="L25" s="469">
        <v>70197</v>
      </c>
      <c r="M25" s="469">
        <v>72414</v>
      </c>
    </row>
    <row r="26" spans="1:13" s="138" customFormat="1" ht="16.5" customHeight="1" x14ac:dyDescent="0.2">
      <c r="A26" s="78" t="s">
        <v>39</v>
      </c>
      <c r="B26" s="73" t="s">
        <v>46</v>
      </c>
      <c r="C26" s="465">
        <v>112950</v>
      </c>
      <c r="D26" s="465">
        <v>101333</v>
      </c>
      <c r="E26" s="468">
        <v>96260</v>
      </c>
      <c r="F26" s="465">
        <v>92969</v>
      </c>
      <c r="G26" s="465">
        <v>91073</v>
      </c>
      <c r="H26" s="465">
        <v>91458</v>
      </c>
      <c r="I26" s="465">
        <v>89760</v>
      </c>
      <c r="J26" s="465">
        <v>96215</v>
      </c>
      <c r="K26" s="465">
        <v>98823</v>
      </c>
      <c r="L26" s="465">
        <v>101241</v>
      </c>
      <c r="M26" s="465">
        <v>110184</v>
      </c>
    </row>
    <row r="27" spans="1:13" s="245" customFormat="1" ht="12.75" customHeight="1" x14ac:dyDescent="0.2">
      <c r="A27" s="71"/>
      <c r="B27" s="79" t="s">
        <v>54</v>
      </c>
      <c r="C27" s="469">
        <v>63013</v>
      </c>
      <c r="D27" s="469">
        <v>57923</v>
      </c>
      <c r="E27" s="470">
        <v>54920</v>
      </c>
      <c r="F27" s="469">
        <v>52044</v>
      </c>
      <c r="G27" s="469">
        <v>51039</v>
      </c>
      <c r="H27" s="469">
        <v>52167</v>
      </c>
      <c r="I27" s="469">
        <v>50303</v>
      </c>
      <c r="J27" s="469">
        <v>54194</v>
      </c>
      <c r="K27" s="469">
        <v>54966</v>
      </c>
      <c r="L27" s="469">
        <v>55142</v>
      </c>
      <c r="M27" s="469">
        <v>60727</v>
      </c>
    </row>
    <row r="28" spans="1:13" s="245" customFormat="1" ht="12.75" customHeight="1" x14ac:dyDescent="0.2">
      <c r="A28" s="71"/>
      <c r="B28" s="79" t="s">
        <v>55</v>
      </c>
      <c r="C28" s="469">
        <v>49937</v>
      </c>
      <c r="D28" s="469">
        <v>43410</v>
      </c>
      <c r="E28" s="470">
        <v>41340</v>
      </c>
      <c r="F28" s="469">
        <v>40925</v>
      </c>
      <c r="G28" s="469">
        <v>40034</v>
      </c>
      <c r="H28" s="469">
        <v>39291</v>
      </c>
      <c r="I28" s="469">
        <v>39457</v>
      </c>
      <c r="J28" s="469">
        <v>42021</v>
      </c>
      <c r="K28" s="469">
        <v>43857</v>
      </c>
      <c r="L28" s="469">
        <v>46099</v>
      </c>
      <c r="M28" s="469">
        <v>49457</v>
      </c>
    </row>
    <row r="29" spans="1:13" s="138" customFormat="1" ht="16.5" customHeight="1" x14ac:dyDescent="0.2">
      <c r="A29" s="78" t="s">
        <v>40</v>
      </c>
      <c r="B29" s="73" t="s">
        <v>46</v>
      </c>
      <c r="C29" s="465">
        <v>78061</v>
      </c>
      <c r="D29" s="465">
        <v>70978</v>
      </c>
      <c r="E29" s="468">
        <v>63742</v>
      </c>
      <c r="F29" s="465">
        <v>67225</v>
      </c>
      <c r="G29" s="465">
        <v>56462</v>
      </c>
      <c r="H29" s="465">
        <v>59282</v>
      </c>
      <c r="I29" s="465">
        <v>63738</v>
      </c>
      <c r="J29" s="465">
        <v>66738</v>
      </c>
      <c r="K29" s="465">
        <v>69035</v>
      </c>
      <c r="L29" s="465">
        <v>78214</v>
      </c>
      <c r="M29" s="465">
        <v>80103</v>
      </c>
    </row>
    <row r="30" spans="1:13" s="245" customFormat="1" ht="12.75" customHeight="1" x14ac:dyDescent="0.2">
      <c r="A30" s="71"/>
      <c r="B30" s="79" t="s">
        <v>54</v>
      </c>
      <c r="C30" s="469">
        <v>42850</v>
      </c>
      <c r="D30" s="469">
        <v>39907</v>
      </c>
      <c r="E30" s="470">
        <v>36257</v>
      </c>
      <c r="F30" s="469">
        <v>38367</v>
      </c>
      <c r="G30" s="469">
        <v>32031</v>
      </c>
      <c r="H30" s="469">
        <v>32282</v>
      </c>
      <c r="I30" s="469">
        <v>36034</v>
      </c>
      <c r="J30" s="469">
        <v>37318</v>
      </c>
      <c r="K30" s="469">
        <v>40379</v>
      </c>
      <c r="L30" s="469">
        <v>44356</v>
      </c>
      <c r="M30" s="469">
        <v>45248</v>
      </c>
    </row>
    <row r="31" spans="1:13" s="245" customFormat="1" ht="12.75" customHeight="1" x14ac:dyDescent="0.2">
      <c r="A31" s="71"/>
      <c r="B31" s="79" t="s">
        <v>55</v>
      </c>
      <c r="C31" s="469">
        <v>35211</v>
      </c>
      <c r="D31" s="469">
        <v>31071</v>
      </c>
      <c r="E31" s="470">
        <v>27485</v>
      </c>
      <c r="F31" s="469">
        <v>28858</v>
      </c>
      <c r="G31" s="469">
        <v>24431</v>
      </c>
      <c r="H31" s="469">
        <v>27000</v>
      </c>
      <c r="I31" s="469">
        <v>27704</v>
      </c>
      <c r="J31" s="469">
        <v>29420</v>
      </c>
      <c r="K31" s="469">
        <v>28656</v>
      </c>
      <c r="L31" s="469">
        <v>33858</v>
      </c>
      <c r="M31" s="469">
        <v>34855</v>
      </c>
    </row>
    <row r="32" spans="1:13" s="138" customFormat="1" ht="16.5" customHeight="1" x14ac:dyDescent="0.2">
      <c r="A32" s="78" t="s">
        <v>41</v>
      </c>
      <c r="B32" s="73" t="s">
        <v>46</v>
      </c>
      <c r="C32" s="465">
        <v>188217</v>
      </c>
      <c r="D32" s="465">
        <v>178891</v>
      </c>
      <c r="E32" s="468">
        <v>175916</v>
      </c>
      <c r="F32" s="465">
        <v>172279</v>
      </c>
      <c r="G32" s="465">
        <v>164640</v>
      </c>
      <c r="H32" s="465">
        <v>161861</v>
      </c>
      <c r="I32" s="465">
        <v>155482</v>
      </c>
      <c r="J32" s="465">
        <v>171425</v>
      </c>
      <c r="K32" s="465">
        <v>185474</v>
      </c>
      <c r="L32" s="465">
        <v>199402</v>
      </c>
      <c r="M32" s="465">
        <v>211355</v>
      </c>
    </row>
    <row r="33" spans="1:13" s="245" customFormat="1" ht="12.75" customHeight="1" x14ac:dyDescent="0.2">
      <c r="A33" s="71"/>
      <c r="B33" s="79" t="s">
        <v>54</v>
      </c>
      <c r="C33" s="469">
        <v>106041</v>
      </c>
      <c r="D33" s="469">
        <v>98695</v>
      </c>
      <c r="E33" s="470">
        <v>98182</v>
      </c>
      <c r="F33" s="469">
        <v>94842</v>
      </c>
      <c r="G33" s="469">
        <v>89526</v>
      </c>
      <c r="H33" s="469">
        <v>89024</v>
      </c>
      <c r="I33" s="469">
        <v>85910</v>
      </c>
      <c r="J33" s="469">
        <v>94472</v>
      </c>
      <c r="K33" s="469">
        <v>102462</v>
      </c>
      <c r="L33" s="469">
        <v>111258</v>
      </c>
      <c r="M33" s="469">
        <v>120086</v>
      </c>
    </row>
    <row r="34" spans="1:13" s="245" customFormat="1" ht="12.75" customHeight="1" x14ac:dyDescent="0.2">
      <c r="A34" s="71"/>
      <c r="B34" s="79" t="s">
        <v>55</v>
      </c>
      <c r="C34" s="469">
        <v>82176</v>
      </c>
      <c r="D34" s="469">
        <v>80196</v>
      </c>
      <c r="E34" s="470">
        <v>77734</v>
      </c>
      <c r="F34" s="469">
        <v>77437</v>
      </c>
      <c r="G34" s="469">
        <v>75114</v>
      </c>
      <c r="H34" s="469">
        <v>72837</v>
      </c>
      <c r="I34" s="469">
        <v>69572</v>
      </c>
      <c r="J34" s="469">
        <v>76953</v>
      </c>
      <c r="K34" s="469">
        <v>83012</v>
      </c>
      <c r="L34" s="469">
        <v>88144</v>
      </c>
      <c r="M34" s="469">
        <v>91269</v>
      </c>
    </row>
    <row r="35" spans="1:13" s="138" customFormat="1" ht="16.5" customHeight="1" x14ac:dyDescent="0.2">
      <c r="A35" s="78" t="s">
        <v>42</v>
      </c>
      <c r="B35" s="73" t="s">
        <v>46</v>
      </c>
      <c r="C35" s="465">
        <v>125839</v>
      </c>
      <c r="D35" s="465">
        <v>114826</v>
      </c>
      <c r="E35" s="468">
        <v>116847</v>
      </c>
      <c r="F35" s="465">
        <v>118681</v>
      </c>
      <c r="G35" s="465">
        <v>109180</v>
      </c>
      <c r="H35" s="465">
        <v>112215</v>
      </c>
      <c r="I35" s="465">
        <v>120177</v>
      </c>
      <c r="J35" s="465">
        <v>123231</v>
      </c>
      <c r="K35" s="465">
        <v>121604</v>
      </c>
      <c r="L35" s="465">
        <v>128834</v>
      </c>
      <c r="M35" s="465">
        <v>136175</v>
      </c>
    </row>
    <row r="36" spans="1:13" s="245" customFormat="1" ht="12.75" customHeight="1" x14ac:dyDescent="0.2">
      <c r="A36" s="71"/>
      <c r="B36" s="79" t="s">
        <v>54</v>
      </c>
      <c r="C36" s="469">
        <v>63168</v>
      </c>
      <c r="D36" s="469">
        <v>56005</v>
      </c>
      <c r="E36" s="470">
        <v>60223</v>
      </c>
      <c r="F36" s="469">
        <v>59038</v>
      </c>
      <c r="G36" s="469">
        <v>55416</v>
      </c>
      <c r="H36" s="469">
        <v>57072</v>
      </c>
      <c r="I36" s="469">
        <v>62030</v>
      </c>
      <c r="J36" s="469">
        <v>63811</v>
      </c>
      <c r="K36" s="469">
        <v>63442</v>
      </c>
      <c r="L36" s="469">
        <v>65574</v>
      </c>
      <c r="M36" s="469">
        <v>67601</v>
      </c>
    </row>
    <row r="37" spans="1:13" s="245" customFormat="1" ht="12.75" customHeight="1" x14ac:dyDescent="0.2">
      <c r="A37" s="80"/>
      <c r="B37" s="79" t="s">
        <v>55</v>
      </c>
      <c r="C37" s="469">
        <v>62671</v>
      </c>
      <c r="D37" s="469">
        <v>58821</v>
      </c>
      <c r="E37" s="470">
        <v>56624</v>
      </c>
      <c r="F37" s="469">
        <v>59643</v>
      </c>
      <c r="G37" s="469">
        <v>53764</v>
      </c>
      <c r="H37" s="469">
        <v>55143</v>
      </c>
      <c r="I37" s="469">
        <v>58147</v>
      </c>
      <c r="J37" s="469">
        <v>59420</v>
      </c>
      <c r="K37" s="469">
        <v>58162</v>
      </c>
      <c r="L37" s="469">
        <v>63260</v>
      </c>
      <c r="M37" s="469">
        <v>68574</v>
      </c>
    </row>
    <row r="38" spans="1:13" s="138" customFormat="1" ht="16.5" customHeight="1" x14ac:dyDescent="0.2">
      <c r="A38" s="81" t="s">
        <v>73</v>
      </c>
      <c r="B38" s="73" t="s">
        <v>46</v>
      </c>
      <c r="C38" s="465">
        <v>129559</v>
      </c>
      <c r="D38" s="465">
        <v>144360</v>
      </c>
      <c r="E38" s="468">
        <v>128180</v>
      </c>
      <c r="F38" s="465">
        <v>137028</v>
      </c>
      <c r="G38" s="465">
        <v>134754</v>
      </c>
      <c r="H38" s="465">
        <v>149020</v>
      </c>
      <c r="I38" s="465">
        <v>171494</v>
      </c>
      <c r="J38" s="465">
        <v>172977</v>
      </c>
      <c r="K38" s="465">
        <v>197476</v>
      </c>
      <c r="L38" s="465">
        <v>220872</v>
      </c>
      <c r="M38" s="465">
        <v>231615</v>
      </c>
    </row>
    <row r="39" spans="1:13" s="245" customFormat="1" ht="12.75" customHeight="1" x14ac:dyDescent="0.2">
      <c r="A39" s="80"/>
      <c r="B39" s="79" t="s">
        <v>54</v>
      </c>
      <c r="C39" s="469">
        <v>67948</v>
      </c>
      <c r="D39" s="469">
        <v>67010</v>
      </c>
      <c r="E39" s="470">
        <v>57743</v>
      </c>
      <c r="F39" s="469">
        <v>65260</v>
      </c>
      <c r="G39" s="469">
        <v>58762</v>
      </c>
      <c r="H39" s="469">
        <v>63151</v>
      </c>
      <c r="I39" s="469">
        <v>73089</v>
      </c>
      <c r="J39" s="469">
        <v>71212</v>
      </c>
      <c r="K39" s="469">
        <v>82016</v>
      </c>
      <c r="L39" s="469">
        <v>96772</v>
      </c>
      <c r="M39" s="469">
        <v>102699</v>
      </c>
    </row>
    <row r="40" spans="1:13" s="245" customFormat="1" ht="12.75" customHeight="1" x14ac:dyDescent="0.2">
      <c r="A40" s="80"/>
      <c r="B40" s="102" t="s">
        <v>55</v>
      </c>
      <c r="C40" s="469">
        <v>61611</v>
      </c>
      <c r="D40" s="469">
        <v>77350</v>
      </c>
      <c r="E40" s="471">
        <v>70437</v>
      </c>
      <c r="F40" s="472">
        <v>71768</v>
      </c>
      <c r="G40" s="472">
        <v>75992</v>
      </c>
      <c r="H40" s="472">
        <v>85869</v>
      </c>
      <c r="I40" s="472">
        <v>98405</v>
      </c>
      <c r="J40" s="472">
        <v>101765</v>
      </c>
      <c r="K40" s="472">
        <v>115460</v>
      </c>
      <c r="L40" s="472">
        <v>124100</v>
      </c>
      <c r="M40" s="472">
        <v>128916</v>
      </c>
    </row>
    <row r="41" spans="1:13" s="245" customFormat="1" ht="14.25" customHeight="1" x14ac:dyDescent="0.2">
      <c r="A41" s="649" t="s">
        <v>132</v>
      </c>
      <c r="B41" s="649"/>
      <c r="C41" s="649"/>
      <c r="D41" s="649"/>
      <c r="E41" s="649"/>
      <c r="F41" s="649"/>
      <c r="G41" s="649"/>
      <c r="H41" s="649"/>
      <c r="I41" s="649"/>
      <c r="J41" s="649"/>
      <c r="K41" s="649"/>
      <c r="L41" s="649"/>
      <c r="M41" s="75"/>
    </row>
    <row r="42" spans="1:13" ht="15" customHeight="1" x14ac:dyDescent="0.2">
      <c r="A42" s="21" t="s">
        <v>141</v>
      </c>
      <c r="B42" s="37"/>
      <c r="C42" s="77"/>
      <c r="D42" s="71"/>
      <c r="E42" s="75"/>
      <c r="F42" s="75"/>
      <c r="G42" s="75"/>
      <c r="H42" s="75"/>
      <c r="I42" s="75"/>
      <c r="J42" s="75"/>
      <c r="K42" s="75"/>
      <c r="L42" s="75"/>
      <c r="M42" s="75"/>
    </row>
    <row r="43" spans="1:13" ht="15" customHeight="1" x14ac:dyDescent="0.2">
      <c r="C43" s="76"/>
      <c r="D43" s="245"/>
      <c r="E43" s="245"/>
      <c r="F43" s="245"/>
    </row>
    <row r="44" spans="1:13" x14ac:dyDescent="0.2">
      <c r="C44" s="76"/>
      <c r="D44" s="245"/>
      <c r="E44" s="245"/>
      <c r="F44" s="245"/>
    </row>
    <row r="45" spans="1:13" x14ac:dyDescent="0.2">
      <c r="C45" s="76"/>
      <c r="D45" s="245"/>
      <c r="E45" s="245"/>
      <c r="F45" s="245"/>
    </row>
    <row r="46" spans="1:13" x14ac:dyDescent="0.2">
      <c r="C46" s="76"/>
      <c r="D46" s="245"/>
      <c r="E46" s="245"/>
      <c r="F46" s="245"/>
    </row>
    <row r="47" spans="1:13" x14ac:dyDescent="0.2">
      <c r="C47" s="76"/>
      <c r="D47" s="245"/>
      <c r="E47" s="245"/>
      <c r="F47" s="245"/>
    </row>
    <row r="48" spans="1:13" x14ac:dyDescent="0.2">
      <c r="C48" s="76"/>
      <c r="D48" s="245"/>
      <c r="E48" s="245"/>
      <c r="F48" s="245"/>
    </row>
    <row r="49" spans="2:6" x14ac:dyDescent="0.2">
      <c r="C49" s="76"/>
      <c r="D49" s="245"/>
      <c r="E49" s="245"/>
      <c r="F49" s="245"/>
    </row>
    <row r="50" spans="2:6" x14ac:dyDescent="0.2">
      <c r="B50" s="140"/>
      <c r="C50" s="76"/>
      <c r="D50" s="245"/>
      <c r="E50" s="245"/>
      <c r="F50" s="245"/>
    </row>
    <row r="51" spans="2:6" x14ac:dyDescent="0.2">
      <c r="C51" s="76"/>
      <c r="D51" s="245"/>
      <c r="E51" s="245"/>
      <c r="F51" s="245"/>
    </row>
    <row r="52" spans="2:6" x14ac:dyDescent="0.2">
      <c r="C52" s="76"/>
      <c r="D52" s="245"/>
      <c r="E52" s="245"/>
      <c r="F52" s="245"/>
    </row>
    <row r="53" spans="2:6" x14ac:dyDescent="0.2">
      <c r="C53" s="76"/>
      <c r="D53" s="245"/>
      <c r="E53" s="245"/>
      <c r="F53" s="245"/>
    </row>
    <row r="54" spans="2:6" x14ac:dyDescent="0.2">
      <c r="C54" s="76"/>
      <c r="D54" s="245"/>
      <c r="E54" s="245"/>
      <c r="F54" s="245"/>
    </row>
    <row r="55" spans="2:6" x14ac:dyDescent="0.2">
      <c r="C55" s="245"/>
      <c r="D55" s="245"/>
      <c r="E55" s="245"/>
      <c r="F55" s="245"/>
    </row>
    <row r="56" spans="2:6" x14ac:dyDescent="0.2">
      <c r="C56" s="245"/>
      <c r="D56" s="245"/>
      <c r="E56" s="245"/>
      <c r="F56" s="245"/>
    </row>
    <row r="57" spans="2:6" x14ac:dyDescent="0.2">
      <c r="C57" s="245"/>
      <c r="D57" s="245"/>
      <c r="E57" s="245"/>
      <c r="F57" s="245"/>
    </row>
    <row r="58" spans="2:6" x14ac:dyDescent="0.2">
      <c r="C58" s="245"/>
      <c r="D58" s="245"/>
      <c r="E58" s="245"/>
      <c r="F58" s="245"/>
    </row>
    <row r="59" spans="2:6" x14ac:dyDescent="0.2">
      <c r="C59" s="245"/>
      <c r="D59" s="245"/>
      <c r="E59" s="245"/>
      <c r="F59" s="245"/>
    </row>
    <row r="60" spans="2:6" x14ac:dyDescent="0.2">
      <c r="C60" s="245"/>
      <c r="D60" s="245"/>
      <c r="E60" s="245"/>
      <c r="F60" s="245"/>
    </row>
    <row r="61" spans="2:6" x14ac:dyDescent="0.2">
      <c r="C61" s="245"/>
      <c r="D61" s="245"/>
      <c r="E61" s="245"/>
      <c r="F61" s="245"/>
    </row>
    <row r="62" spans="2:6" x14ac:dyDescent="0.2">
      <c r="C62" s="245"/>
      <c r="D62" s="245"/>
      <c r="E62" s="245"/>
      <c r="F62" s="245"/>
    </row>
    <row r="63" spans="2:6" x14ac:dyDescent="0.2">
      <c r="C63" s="245"/>
      <c r="D63" s="245"/>
      <c r="E63" s="245"/>
      <c r="F63" s="245"/>
    </row>
    <row r="64" spans="2:6" x14ac:dyDescent="0.2">
      <c r="C64" s="245"/>
      <c r="D64" s="245"/>
      <c r="E64" s="245"/>
      <c r="F64" s="245"/>
    </row>
    <row r="65" spans="3:6" x14ac:dyDescent="0.2">
      <c r="C65" s="245"/>
      <c r="D65" s="245"/>
      <c r="E65" s="245"/>
      <c r="F65" s="245"/>
    </row>
    <row r="66" spans="3:6" x14ac:dyDescent="0.2">
      <c r="C66" s="245"/>
      <c r="D66" s="245"/>
      <c r="E66" s="245"/>
      <c r="F66" s="245"/>
    </row>
    <row r="67" spans="3:6" x14ac:dyDescent="0.2">
      <c r="C67" s="245"/>
      <c r="D67" s="245"/>
      <c r="E67" s="245"/>
      <c r="F67" s="245"/>
    </row>
    <row r="68" spans="3:6" x14ac:dyDescent="0.2">
      <c r="C68" s="245"/>
      <c r="D68" s="245"/>
      <c r="E68" s="245"/>
      <c r="F68" s="245"/>
    </row>
    <row r="69" spans="3:6" x14ac:dyDescent="0.2">
      <c r="C69" s="245"/>
      <c r="D69" s="245"/>
      <c r="E69" s="245"/>
      <c r="F69" s="245"/>
    </row>
    <row r="70" spans="3:6" x14ac:dyDescent="0.2">
      <c r="C70" s="245"/>
      <c r="D70" s="245"/>
      <c r="E70" s="245"/>
      <c r="F70" s="245"/>
    </row>
    <row r="71" spans="3:6" x14ac:dyDescent="0.2">
      <c r="C71" s="245"/>
      <c r="D71" s="245"/>
      <c r="E71" s="245"/>
      <c r="F71" s="245"/>
    </row>
    <row r="72" spans="3:6" x14ac:dyDescent="0.2">
      <c r="C72" s="245"/>
      <c r="D72" s="245"/>
      <c r="E72" s="245"/>
      <c r="F72" s="245"/>
    </row>
    <row r="73" spans="3:6" x14ac:dyDescent="0.2">
      <c r="C73" s="245"/>
      <c r="D73" s="245"/>
      <c r="E73" s="245"/>
      <c r="F73" s="245"/>
    </row>
    <row r="74" spans="3:6" x14ac:dyDescent="0.2">
      <c r="C74" s="245"/>
      <c r="D74" s="245"/>
      <c r="E74" s="245"/>
      <c r="F74" s="245"/>
    </row>
    <row r="75" spans="3:6" x14ac:dyDescent="0.2">
      <c r="C75" s="245"/>
      <c r="D75" s="245"/>
      <c r="E75" s="245"/>
      <c r="F75" s="245"/>
    </row>
    <row r="76" spans="3:6" x14ac:dyDescent="0.2">
      <c r="C76" s="245"/>
      <c r="D76" s="245"/>
      <c r="E76" s="245"/>
      <c r="F76" s="245"/>
    </row>
    <row r="77" spans="3:6" x14ac:dyDescent="0.2">
      <c r="C77" s="245"/>
      <c r="D77" s="245"/>
      <c r="E77" s="245"/>
      <c r="F77" s="245"/>
    </row>
    <row r="78" spans="3:6" x14ac:dyDescent="0.2">
      <c r="C78" s="245"/>
      <c r="D78" s="245"/>
      <c r="E78" s="245"/>
      <c r="F78" s="245"/>
    </row>
    <row r="79" spans="3:6" x14ac:dyDescent="0.2">
      <c r="C79" s="245"/>
      <c r="D79" s="245"/>
      <c r="E79" s="245"/>
      <c r="F79" s="245"/>
    </row>
    <row r="80" spans="3:6" x14ac:dyDescent="0.2">
      <c r="C80" s="245"/>
      <c r="D80" s="245"/>
      <c r="E80" s="245"/>
      <c r="F80" s="245"/>
    </row>
    <row r="81" spans="3:6" x14ac:dyDescent="0.2">
      <c r="C81" s="245"/>
      <c r="D81" s="245"/>
      <c r="E81" s="245"/>
      <c r="F81" s="245"/>
    </row>
    <row r="82" spans="3:6" x14ac:dyDescent="0.2">
      <c r="C82" s="245"/>
      <c r="D82" s="245"/>
      <c r="E82" s="245"/>
      <c r="F82" s="245"/>
    </row>
    <row r="83" spans="3:6" x14ac:dyDescent="0.2">
      <c r="C83" s="245"/>
      <c r="D83" s="245"/>
      <c r="E83" s="245"/>
      <c r="F83" s="245"/>
    </row>
    <row r="84" spans="3:6" x14ac:dyDescent="0.2">
      <c r="C84" s="245"/>
      <c r="D84" s="245"/>
      <c r="E84" s="245"/>
      <c r="F84" s="245"/>
    </row>
    <row r="85" spans="3:6" x14ac:dyDescent="0.2">
      <c r="C85" s="245"/>
      <c r="D85" s="245"/>
      <c r="E85" s="245"/>
      <c r="F85" s="245"/>
    </row>
    <row r="86" spans="3:6" x14ac:dyDescent="0.2">
      <c r="C86" s="245"/>
      <c r="D86" s="245"/>
      <c r="E86" s="245"/>
      <c r="F86" s="245"/>
    </row>
    <row r="87" spans="3:6" x14ac:dyDescent="0.2">
      <c r="C87" s="245"/>
      <c r="D87" s="245"/>
      <c r="E87" s="245"/>
      <c r="F87" s="245"/>
    </row>
    <row r="88" spans="3:6" x14ac:dyDescent="0.2">
      <c r="C88" s="245"/>
      <c r="D88" s="245"/>
      <c r="E88" s="245"/>
      <c r="F88" s="245"/>
    </row>
    <row r="89" spans="3:6" x14ac:dyDescent="0.2">
      <c r="C89" s="245"/>
      <c r="D89" s="245"/>
      <c r="E89" s="245"/>
      <c r="F89" s="245"/>
    </row>
    <row r="90" spans="3:6" x14ac:dyDescent="0.2">
      <c r="C90" s="245"/>
      <c r="D90" s="245"/>
      <c r="E90" s="245"/>
      <c r="F90" s="245"/>
    </row>
    <row r="91" spans="3:6" x14ac:dyDescent="0.2">
      <c r="C91" s="245"/>
      <c r="D91" s="245"/>
      <c r="E91" s="245"/>
      <c r="F91" s="245"/>
    </row>
    <row r="92" spans="3:6" x14ac:dyDescent="0.2">
      <c r="C92" s="245"/>
      <c r="D92" s="245"/>
      <c r="E92" s="245"/>
      <c r="F92" s="245"/>
    </row>
    <row r="93" spans="3:6" x14ac:dyDescent="0.2">
      <c r="C93" s="245"/>
      <c r="D93" s="245"/>
      <c r="E93" s="245"/>
      <c r="F93" s="245"/>
    </row>
    <row r="94" spans="3:6" x14ac:dyDescent="0.2">
      <c r="C94" s="245"/>
      <c r="D94" s="245"/>
      <c r="E94" s="245"/>
      <c r="F94" s="245"/>
    </row>
    <row r="95" spans="3:6" x14ac:dyDescent="0.2">
      <c r="C95" s="245"/>
      <c r="D95" s="245"/>
      <c r="E95" s="245"/>
      <c r="F95" s="245"/>
    </row>
    <row r="96" spans="3:6" x14ac:dyDescent="0.2">
      <c r="C96" s="245"/>
      <c r="D96" s="245"/>
      <c r="E96" s="245"/>
      <c r="F96" s="245"/>
    </row>
    <row r="97" spans="3:6" x14ac:dyDescent="0.2">
      <c r="C97" s="245"/>
      <c r="D97" s="245"/>
      <c r="E97" s="245"/>
      <c r="F97" s="245"/>
    </row>
    <row r="98" spans="3:6" x14ac:dyDescent="0.2">
      <c r="C98" s="245"/>
      <c r="D98" s="245"/>
      <c r="E98" s="245"/>
      <c r="F98" s="245"/>
    </row>
    <row r="99" spans="3:6" x14ac:dyDescent="0.2">
      <c r="C99" s="245"/>
      <c r="D99" s="245"/>
      <c r="E99" s="245"/>
      <c r="F99" s="245"/>
    </row>
    <row r="100" spans="3:6" x14ac:dyDescent="0.2">
      <c r="C100" s="245"/>
      <c r="D100" s="245"/>
      <c r="E100" s="245"/>
      <c r="F100" s="245"/>
    </row>
    <row r="101" spans="3:6" x14ac:dyDescent="0.2">
      <c r="C101" s="245"/>
      <c r="D101" s="245"/>
      <c r="E101" s="245"/>
      <c r="F101" s="245"/>
    </row>
    <row r="102" spans="3:6" x14ac:dyDescent="0.2">
      <c r="C102" s="245"/>
      <c r="D102" s="245"/>
      <c r="E102" s="245"/>
      <c r="F102" s="245"/>
    </row>
    <row r="103" spans="3:6" x14ac:dyDescent="0.2">
      <c r="C103" s="245"/>
      <c r="D103" s="245"/>
      <c r="E103" s="245"/>
      <c r="F103" s="245"/>
    </row>
    <row r="104" spans="3:6" x14ac:dyDescent="0.2">
      <c r="C104" s="245"/>
      <c r="D104" s="245"/>
      <c r="E104" s="245"/>
      <c r="F104" s="245"/>
    </row>
    <row r="105" spans="3:6" x14ac:dyDescent="0.2">
      <c r="C105" s="245"/>
      <c r="D105" s="245"/>
      <c r="E105" s="245"/>
      <c r="F105" s="245"/>
    </row>
    <row r="106" spans="3:6" x14ac:dyDescent="0.2">
      <c r="C106" s="245"/>
      <c r="D106" s="245"/>
      <c r="E106" s="245"/>
      <c r="F106" s="245"/>
    </row>
    <row r="107" spans="3:6" x14ac:dyDescent="0.2">
      <c r="C107" s="245"/>
      <c r="D107" s="245"/>
      <c r="E107" s="245"/>
      <c r="F107" s="245"/>
    </row>
    <row r="108" spans="3:6" x14ac:dyDescent="0.2">
      <c r="C108" s="245"/>
      <c r="D108" s="245"/>
      <c r="E108" s="245"/>
      <c r="F108" s="245"/>
    </row>
    <row r="109" spans="3:6" x14ac:dyDescent="0.2">
      <c r="C109" s="245"/>
      <c r="D109" s="245"/>
      <c r="E109" s="245"/>
      <c r="F109" s="245"/>
    </row>
    <row r="110" spans="3:6" x14ac:dyDescent="0.2">
      <c r="C110" s="245"/>
      <c r="D110" s="245"/>
      <c r="E110" s="245"/>
      <c r="F110" s="245"/>
    </row>
    <row r="111" spans="3:6" x14ac:dyDescent="0.2">
      <c r="C111" s="245"/>
      <c r="D111" s="245"/>
      <c r="E111" s="245"/>
      <c r="F111" s="245"/>
    </row>
    <row r="112" spans="3:6" x14ac:dyDescent="0.2">
      <c r="C112" s="245"/>
      <c r="D112" s="245"/>
      <c r="E112" s="245"/>
      <c r="F112" s="245"/>
    </row>
    <row r="113" spans="3:6" x14ac:dyDescent="0.2">
      <c r="C113" s="245"/>
      <c r="D113" s="245"/>
      <c r="E113" s="245"/>
      <c r="F113" s="245"/>
    </row>
    <row r="114" spans="3:6" x14ac:dyDescent="0.2">
      <c r="C114" s="245"/>
      <c r="D114" s="245"/>
      <c r="E114" s="245"/>
      <c r="F114" s="245"/>
    </row>
    <row r="115" spans="3:6" x14ac:dyDescent="0.2">
      <c r="C115" s="245"/>
      <c r="D115" s="245"/>
      <c r="E115" s="245"/>
      <c r="F115" s="245"/>
    </row>
    <row r="116" spans="3:6" x14ac:dyDescent="0.2">
      <c r="C116" s="245"/>
      <c r="D116" s="245"/>
      <c r="E116" s="245"/>
      <c r="F116" s="245"/>
    </row>
    <row r="117" spans="3:6" x14ac:dyDescent="0.2">
      <c r="C117" s="245"/>
      <c r="D117" s="245"/>
      <c r="E117" s="245"/>
      <c r="F117" s="245"/>
    </row>
    <row r="118" spans="3:6" x14ac:dyDescent="0.2">
      <c r="C118" s="245"/>
      <c r="D118" s="245"/>
      <c r="E118" s="245"/>
      <c r="F118" s="245"/>
    </row>
    <row r="119" spans="3:6" x14ac:dyDescent="0.2">
      <c r="C119" s="245"/>
      <c r="D119" s="245"/>
      <c r="E119" s="245"/>
      <c r="F119" s="245"/>
    </row>
    <row r="120" spans="3:6" x14ac:dyDescent="0.2">
      <c r="C120" s="245"/>
      <c r="D120" s="245"/>
      <c r="E120" s="245"/>
      <c r="F120" s="245"/>
    </row>
    <row r="121" spans="3:6" x14ac:dyDescent="0.2">
      <c r="C121" s="245"/>
      <c r="D121" s="245"/>
      <c r="E121" s="245"/>
      <c r="F121" s="245"/>
    </row>
    <row r="122" spans="3:6" x14ac:dyDescent="0.2">
      <c r="C122" s="245"/>
      <c r="D122" s="245"/>
      <c r="E122" s="245"/>
      <c r="F122" s="245"/>
    </row>
    <row r="123" spans="3:6" x14ac:dyDescent="0.2">
      <c r="C123" s="245"/>
      <c r="D123" s="245"/>
      <c r="E123" s="245"/>
      <c r="F123" s="245"/>
    </row>
    <row r="124" spans="3:6" x14ac:dyDescent="0.2">
      <c r="C124" s="245"/>
      <c r="D124" s="245"/>
      <c r="E124" s="245"/>
      <c r="F124" s="245"/>
    </row>
    <row r="125" spans="3:6" x14ac:dyDescent="0.2">
      <c r="C125" s="245"/>
      <c r="D125" s="245"/>
      <c r="E125" s="245"/>
      <c r="F125" s="245"/>
    </row>
    <row r="126" spans="3:6" x14ac:dyDescent="0.2">
      <c r="C126" s="245"/>
      <c r="D126" s="245"/>
      <c r="E126" s="245"/>
      <c r="F126" s="245"/>
    </row>
    <row r="127" spans="3:6" x14ac:dyDescent="0.2">
      <c r="C127" s="245"/>
      <c r="D127" s="245"/>
      <c r="E127" s="245"/>
      <c r="F127" s="245"/>
    </row>
    <row r="128" spans="3:6" x14ac:dyDescent="0.2">
      <c r="C128" s="245"/>
      <c r="D128" s="245"/>
      <c r="E128" s="245"/>
      <c r="F128" s="245"/>
    </row>
    <row r="129" spans="3:6" x14ac:dyDescent="0.2">
      <c r="C129" s="245"/>
      <c r="D129" s="245"/>
      <c r="E129" s="245"/>
      <c r="F129" s="245"/>
    </row>
    <row r="130" spans="3:6" x14ac:dyDescent="0.2">
      <c r="C130" s="245"/>
      <c r="D130" s="245"/>
      <c r="E130" s="245"/>
      <c r="F130" s="245"/>
    </row>
    <row r="131" spans="3:6" x14ac:dyDescent="0.2">
      <c r="C131" s="245"/>
      <c r="D131" s="245"/>
      <c r="E131" s="245"/>
      <c r="F131" s="245"/>
    </row>
    <row r="132" spans="3:6" x14ac:dyDescent="0.2">
      <c r="C132" s="245"/>
      <c r="D132" s="245"/>
      <c r="E132" s="245"/>
      <c r="F132" s="245"/>
    </row>
    <row r="133" spans="3:6" x14ac:dyDescent="0.2">
      <c r="C133" s="245"/>
      <c r="D133" s="245"/>
      <c r="E133" s="245"/>
      <c r="F133" s="245"/>
    </row>
    <row r="134" spans="3:6" x14ac:dyDescent="0.2">
      <c r="C134" s="245"/>
      <c r="D134" s="245"/>
      <c r="E134" s="245"/>
      <c r="F134" s="245"/>
    </row>
    <row r="135" spans="3:6" x14ac:dyDescent="0.2">
      <c r="C135" s="245"/>
      <c r="D135" s="245"/>
      <c r="E135" s="245"/>
      <c r="F135" s="245"/>
    </row>
    <row r="136" spans="3:6" x14ac:dyDescent="0.2">
      <c r="C136" s="245"/>
      <c r="D136" s="245"/>
      <c r="E136" s="245"/>
      <c r="F136" s="245"/>
    </row>
    <row r="137" spans="3:6" x14ac:dyDescent="0.2">
      <c r="C137" s="245"/>
      <c r="D137" s="245"/>
      <c r="E137" s="245"/>
      <c r="F137" s="245"/>
    </row>
    <row r="138" spans="3:6" x14ac:dyDescent="0.2">
      <c r="C138" s="245"/>
      <c r="D138" s="245"/>
      <c r="E138" s="245"/>
      <c r="F138" s="245"/>
    </row>
    <row r="139" spans="3:6" x14ac:dyDescent="0.2">
      <c r="C139" s="245"/>
      <c r="D139" s="245"/>
      <c r="E139" s="245"/>
      <c r="F139" s="245"/>
    </row>
    <row r="140" spans="3:6" x14ac:dyDescent="0.2">
      <c r="C140" s="245"/>
      <c r="D140" s="245"/>
      <c r="E140" s="245"/>
      <c r="F140" s="245"/>
    </row>
    <row r="141" spans="3:6" x14ac:dyDescent="0.2">
      <c r="C141" s="245"/>
      <c r="D141" s="245"/>
      <c r="E141" s="245"/>
      <c r="F141" s="245"/>
    </row>
    <row r="142" spans="3:6" x14ac:dyDescent="0.2">
      <c r="C142" s="245"/>
      <c r="D142" s="245"/>
      <c r="E142" s="245"/>
      <c r="F142" s="245"/>
    </row>
    <row r="143" spans="3:6" x14ac:dyDescent="0.2">
      <c r="C143" s="245"/>
      <c r="D143" s="245"/>
      <c r="E143" s="245"/>
      <c r="F143" s="245"/>
    </row>
    <row r="144" spans="3:6" x14ac:dyDescent="0.2">
      <c r="C144" s="245"/>
      <c r="D144" s="245"/>
      <c r="E144" s="245"/>
      <c r="F144" s="245"/>
    </row>
    <row r="145" spans="3:6" x14ac:dyDescent="0.2">
      <c r="C145" s="245"/>
      <c r="D145" s="245"/>
      <c r="E145" s="245"/>
      <c r="F145" s="245"/>
    </row>
    <row r="146" spans="3:6" x14ac:dyDescent="0.2">
      <c r="C146" s="245"/>
      <c r="D146" s="245"/>
      <c r="E146" s="245"/>
      <c r="F146" s="245"/>
    </row>
    <row r="147" spans="3:6" x14ac:dyDescent="0.2">
      <c r="C147" s="245"/>
      <c r="D147" s="245"/>
      <c r="E147" s="245"/>
      <c r="F147" s="245"/>
    </row>
    <row r="148" spans="3:6" x14ac:dyDescent="0.2">
      <c r="C148" s="245"/>
      <c r="D148" s="245"/>
      <c r="E148" s="245"/>
      <c r="F148" s="245"/>
    </row>
    <row r="149" spans="3:6" x14ac:dyDescent="0.2">
      <c r="C149" s="245"/>
      <c r="D149" s="245"/>
      <c r="E149" s="245"/>
      <c r="F149" s="245"/>
    </row>
    <row r="150" spans="3:6" x14ac:dyDescent="0.2">
      <c r="C150" s="245"/>
      <c r="D150" s="245"/>
      <c r="E150" s="245"/>
      <c r="F150" s="245"/>
    </row>
    <row r="151" spans="3:6" x14ac:dyDescent="0.2">
      <c r="C151" s="245"/>
      <c r="D151" s="245"/>
      <c r="E151" s="245"/>
      <c r="F151" s="245"/>
    </row>
    <row r="152" spans="3:6" x14ac:dyDescent="0.2">
      <c r="C152" s="245"/>
      <c r="D152" s="245"/>
      <c r="E152" s="245"/>
      <c r="F152" s="245"/>
    </row>
    <row r="153" spans="3:6" x14ac:dyDescent="0.2">
      <c r="C153" s="245"/>
      <c r="D153" s="245"/>
      <c r="E153" s="245"/>
      <c r="F153" s="245"/>
    </row>
    <row r="154" spans="3:6" x14ac:dyDescent="0.2">
      <c r="C154" s="245"/>
      <c r="D154" s="245"/>
      <c r="E154" s="245"/>
      <c r="F154" s="245"/>
    </row>
    <row r="155" spans="3:6" x14ac:dyDescent="0.2">
      <c r="C155" s="245"/>
      <c r="D155" s="245"/>
      <c r="E155" s="245"/>
      <c r="F155" s="245"/>
    </row>
    <row r="156" spans="3:6" x14ac:dyDescent="0.2">
      <c r="C156" s="245"/>
      <c r="D156" s="245"/>
      <c r="E156" s="245"/>
      <c r="F156" s="245"/>
    </row>
    <row r="157" spans="3:6" x14ac:dyDescent="0.2">
      <c r="C157" s="245"/>
      <c r="D157" s="245"/>
      <c r="E157" s="245"/>
      <c r="F157" s="245"/>
    </row>
    <row r="158" spans="3:6" x14ac:dyDescent="0.2">
      <c r="C158" s="245"/>
      <c r="D158" s="245"/>
      <c r="E158" s="245"/>
      <c r="F158" s="245"/>
    </row>
    <row r="159" spans="3:6" x14ac:dyDescent="0.2">
      <c r="C159" s="245"/>
      <c r="D159" s="245"/>
      <c r="E159" s="245"/>
      <c r="F159" s="245"/>
    </row>
    <row r="160" spans="3:6" x14ac:dyDescent="0.2">
      <c r="C160" s="245"/>
      <c r="D160" s="245"/>
      <c r="E160" s="245"/>
      <c r="F160" s="245"/>
    </row>
    <row r="161" spans="3:6" x14ac:dyDescent="0.2">
      <c r="C161" s="245"/>
      <c r="D161" s="245"/>
      <c r="E161" s="245"/>
      <c r="F161" s="245"/>
    </row>
    <row r="162" spans="3:6" x14ac:dyDescent="0.2">
      <c r="C162" s="245"/>
      <c r="D162" s="245"/>
      <c r="E162" s="245"/>
      <c r="F162" s="245"/>
    </row>
    <row r="163" spans="3:6" x14ac:dyDescent="0.2">
      <c r="C163" s="245"/>
      <c r="D163" s="245"/>
      <c r="E163" s="245"/>
      <c r="F163" s="245"/>
    </row>
    <row r="164" spans="3:6" x14ac:dyDescent="0.2">
      <c r="C164" s="245"/>
      <c r="D164" s="245"/>
      <c r="E164" s="245"/>
      <c r="F164" s="245"/>
    </row>
    <row r="165" spans="3:6" x14ac:dyDescent="0.2">
      <c r="C165" s="245"/>
      <c r="D165" s="245"/>
      <c r="E165" s="245"/>
      <c r="F165" s="245"/>
    </row>
    <row r="166" spans="3:6" x14ac:dyDescent="0.2">
      <c r="C166" s="245"/>
      <c r="D166" s="245"/>
      <c r="E166" s="245"/>
      <c r="F166" s="245"/>
    </row>
    <row r="167" spans="3:6" x14ac:dyDescent="0.2">
      <c r="C167" s="245"/>
      <c r="D167" s="245"/>
      <c r="E167" s="245"/>
      <c r="F167" s="245"/>
    </row>
    <row r="168" spans="3:6" x14ac:dyDescent="0.2">
      <c r="C168" s="245"/>
      <c r="D168" s="245"/>
      <c r="E168" s="245"/>
      <c r="F168" s="245"/>
    </row>
    <row r="169" spans="3:6" x14ac:dyDescent="0.2">
      <c r="C169" s="245"/>
      <c r="D169" s="245"/>
      <c r="E169" s="245"/>
      <c r="F169" s="245"/>
    </row>
    <row r="170" spans="3:6" x14ac:dyDescent="0.2">
      <c r="C170" s="245"/>
      <c r="D170" s="245"/>
      <c r="E170" s="245"/>
      <c r="F170" s="245"/>
    </row>
    <row r="171" spans="3:6" x14ac:dyDescent="0.2">
      <c r="C171" s="245"/>
      <c r="D171" s="245"/>
      <c r="E171" s="245"/>
      <c r="F171" s="245"/>
    </row>
    <row r="172" spans="3:6" x14ac:dyDescent="0.2">
      <c r="C172" s="245"/>
      <c r="D172" s="245"/>
      <c r="E172" s="245"/>
      <c r="F172" s="245"/>
    </row>
    <row r="173" spans="3:6" x14ac:dyDescent="0.2">
      <c r="C173" s="245"/>
      <c r="D173" s="245"/>
      <c r="E173" s="245"/>
      <c r="F173" s="245"/>
    </row>
    <row r="174" spans="3:6" x14ac:dyDescent="0.2">
      <c r="C174" s="245"/>
      <c r="D174" s="245"/>
      <c r="E174" s="245"/>
      <c r="F174" s="245"/>
    </row>
    <row r="175" spans="3:6" x14ac:dyDescent="0.2">
      <c r="C175" s="245"/>
      <c r="D175" s="245"/>
      <c r="E175" s="245"/>
      <c r="F175" s="245"/>
    </row>
    <row r="176" spans="3:6" x14ac:dyDescent="0.2">
      <c r="C176" s="245"/>
      <c r="D176" s="245"/>
      <c r="E176" s="245"/>
      <c r="F176" s="245"/>
    </row>
    <row r="177" spans="3:6" x14ac:dyDescent="0.2">
      <c r="C177" s="245"/>
      <c r="D177" s="245"/>
      <c r="E177" s="245"/>
      <c r="F177" s="245"/>
    </row>
    <row r="178" spans="3:6" x14ac:dyDescent="0.2">
      <c r="C178" s="245"/>
      <c r="D178" s="245"/>
      <c r="E178" s="245"/>
      <c r="F178" s="245"/>
    </row>
    <row r="179" spans="3:6" x14ac:dyDescent="0.2">
      <c r="C179" s="245"/>
      <c r="D179" s="245"/>
      <c r="E179" s="245"/>
      <c r="F179" s="245"/>
    </row>
    <row r="180" spans="3:6" x14ac:dyDescent="0.2">
      <c r="C180" s="245"/>
      <c r="D180" s="245"/>
      <c r="E180" s="245"/>
      <c r="F180" s="245"/>
    </row>
    <row r="181" spans="3:6" x14ac:dyDescent="0.2">
      <c r="C181" s="245"/>
      <c r="D181" s="245"/>
      <c r="E181" s="245"/>
      <c r="F181" s="245"/>
    </row>
    <row r="182" spans="3:6" x14ac:dyDescent="0.2">
      <c r="C182" s="245"/>
      <c r="D182" s="245"/>
      <c r="E182" s="245"/>
      <c r="F182" s="245"/>
    </row>
    <row r="183" spans="3:6" x14ac:dyDescent="0.2">
      <c r="C183" s="245"/>
      <c r="D183" s="245"/>
      <c r="E183" s="245"/>
      <c r="F183" s="245"/>
    </row>
    <row r="184" spans="3:6" x14ac:dyDescent="0.2">
      <c r="C184" s="245"/>
      <c r="D184" s="245"/>
      <c r="E184" s="245"/>
      <c r="F184" s="245"/>
    </row>
    <row r="185" spans="3:6" x14ac:dyDescent="0.2">
      <c r="C185" s="245"/>
      <c r="D185" s="245"/>
      <c r="E185" s="245"/>
      <c r="F185" s="245"/>
    </row>
    <row r="186" spans="3:6" x14ac:dyDescent="0.2">
      <c r="C186" s="245"/>
      <c r="D186" s="245"/>
      <c r="E186" s="245"/>
      <c r="F186" s="245"/>
    </row>
    <row r="187" spans="3:6" x14ac:dyDescent="0.2">
      <c r="C187" s="245"/>
      <c r="D187" s="245"/>
      <c r="E187" s="245"/>
      <c r="F187" s="245"/>
    </row>
    <row r="188" spans="3:6" x14ac:dyDescent="0.2">
      <c r="C188" s="245"/>
      <c r="D188" s="245"/>
      <c r="E188" s="245"/>
      <c r="F188" s="245"/>
    </row>
    <row r="189" spans="3:6" x14ac:dyDescent="0.2">
      <c r="C189" s="245"/>
      <c r="D189" s="245"/>
      <c r="E189" s="245"/>
      <c r="F189" s="245"/>
    </row>
    <row r="190" spans="3:6" x14ac:dyDescent="0.2">
      <c r="C190" s="245"/>
      <c r="D190" s="245"/>
      <c r="E190" s="245"/>
      <c r="F190" s="245"/>
    </row>
    <row r="191" spans="3:6" x14ac:dyDescent="0.2">
      <c r="C191" s="245"/>
      <c r="D191" s="245"/>
      <c r="E191" s="245"/>
      <c r="F191" s="245"/>
    </row>
    <row r="192" spans="3:6" x14ac:dyDescent="0.2">
      <c r="C192" s="245"/>
      <c r="D192" s="245"/>
      <c r="E192" s="245"/>
      <c r="F192" s="245"/>
    </row>
    <row r="193" spans="3:6" x14ac:dyDescent="0.2">
      <c r="C193" s="245"/>
      <c r="D193" s="245"/>
      <c r="E193" s="245"/>
      <c r="F193" s="245"/>
    </row>
    <row r="194" spans="3:6" x14ac:dyDescent="0.2">
      <c r="C194" s="245"/>
      <c r="D194" s="245"/>
      <c r="E194" s="245"/>
      <c r="F194" s="245"/>
    </row>
    <row r="195" spans="3:6" x14ac:dyDescent="0.2">
      <c r="C195" s="245"/>
      <c r="D195" s="245"/>
      <c r="E195" s="245"/>
      <c r="F195" s="245"/>
    </row>
    <row r="196" spans="3:6" x14ac:dyDescent="0.2">
      <c r="C196" s="245"/>
      <c r="D196" s="245"/>
      <c r="E196" s="245"/>
      <c r="F196" s="245"/>
    </row>
    <row r="197" spans="3:6" x14ac:dyDescent="0.2">
      <c r="C197" s="245"/>
      <c r="D197" s="245"/>
      <c r="E197" s="245"/>
      <c r="F197" s="245"/>
    </row>
    <row r="198" spans="3:6" x14ac:dyDescent="0.2">
      <c r="C198" s="245"/>
      <c r="D198" s="245"/>
      <c r="E198" s="245"/>
      <c r="F198" s="245"/>
    </row>
    <row r="199" spans="3:6" x14ac:dyDescent="0.2">
      <c r="C199" s="245"/>
      <c r="D199" s="245"/>
      <c r="E199" s="245"/>
      <c r="F199" s="245"/>
    </row>
    <row r="200" spans="3:6" x14ac:dyDescent="0.2">
      <c r="C200" s="245"/>
      <c r="D200" s="245"/>
      <c r="E200" s="245"/>
      <c r="F200" s="245"/>
    </row>
    <row r="201" spans="3:6" x14ac:dyDescent="0.2">
      <c r="C201" s="245"/>
      <c r="D201" s="245"/>
      <c r="E201" s="245"/>
      <c r="F201" s="245"/>
    </row>
    <row r="202" spans="3:6" x14ac:dyDescent="0.2">
      <c r="C202" s="245"/>
      <c r="D202" s="245"/>
      <c r="E202" s="245"/>
      <c r="F202" s="245"/>
    </row>
    <row r="203" spans="3:6" x14ac:dyDescent="0.2">
      <c r="C203" s="245"/>
      <c r="D203" s="245"/>
      <c r="E203" s="245"/>
      <c r="F203" s="245"/>
    </row>
    <row r="204" spans="3:6" x14ac:dyDescent="0.2">
      <c r="C204" s="245"/>
      <c r="D204" s="245"/>
      <c r="E204" s="245"/>
      <c r="F204" s="245"/>
    </row>
    <row r="205" spans="3:6" x14ac:dyDescent="0.2">
      <c r="C205" s="245"/>
      <c r="D205" s="245"/>
      <c r="E205" s="245"/>
      <c r="F205" s="245"/>
    </row>
    <row r="206" spans="3:6" x14ac:dyDescent="0.2">
      <c r="C206" s="245"/>
      <c r="D206" s="245"/>
      <c r="E206" s="245"/>
      <c r="F206" s="245"/>
    </row>
    <row r="207" spans="3:6" x14ac:dyDescent="0.2">
      <c r="C207" s="245"/>
      <c r="D207" s="245"/>
      <c r="E207" s="245"/>
      <c r="F207" s="245"/>
    </row>
    <row r="208" spans="3:6" x14ac:dyDescent="0.2">
      <c r="C208" s="245"/>
      <c r="D208" s="245"/>
      <c r="E208" s="245"/>
      <c r="F208" s="245"/>
    </row>
    <row r="209" spans="3:6" x14ac:dyDescent="0.2">
      <c r="C209" s="245"/>
      <c r="D209" s="245"/>
      <c r="E209" s="245"/>
      <c r="F209" s="245"/>
    </row>
    <row r="210" spans="3:6" x14ac:dyDescent="0.2">
      <c r="C210" s="245"/>
      <c r="D210" s="245"/>
      <c r="E210" s="245"/>
      <c r="F210" s="245"/>
    </row>
    <row r="211" spans="3:6" x14ac:dyDescent="0.2">
      <c r="C211" s="245"/>
      <c r="D211" s="245"/>
      <c r="E211" s="245"/>
      <c r="F211" s="245"/>
    </row>
    <row r="212" spans="3:6" x14ac:dyDescent="0.2">
      <c r="C212" s="245"/>
      <c r="D212" s="245"/>
      <c r="E212" s="245"/>
      <c r="F212" s="245"/>
    </row>
    <row r="213" spans="3:6" x14ac:dyDescent="0.2">
      <c r="C213" s="245"/>
      <c r="D213" s="245"/>
      <c r="E213" s="245"/>
      <c r="F213" s="245"/>
    </row>
    <row r="214" spans="3:6" x14ac:dyDescent="0.2">
      <c r="C214" s="245"/>
      <c r="D214" s="245"/>
      <c r="E214" s="245"/>
      <c r="F214" s="245"/>
    </row>
    <row r="215" spans="3:6" x14ac:dyDescent="0.2">
      <c r="C215" s="245"/>
      <c r="D215" s="245"/>
      <c r="E215" s="245"/>
      <c r="F215" s="245"/>
    </row>
    <row r="216" spans="3:6" x14ac:dyDescent="0.2">
      <c r="C216" s="245"/>
      <c r="D216" s="245"/>
      <c r="E216" s="245"/>
      <c r="F216" s="245"/>
    </row>
    <row r="217" spans="3:6" x14ac:dyDescent="0.2">
      <c r="C217" s="245"/>
      <c r="D217" s="245"/>
      <c r="E217" s="245"/>
      <c r="F217" s="245"/>
    </row>
    <row r="218" spans="3:6" x14ac:dyDescent="0.2">
      <c r="C218" s="245"/>
      <c r="D218" s="245"/>
      <c r="E218" s="245"/>
      <c r="F218" s="245"/>
    </row>
    <row r="219" spans="3:6" x14ac:dyDescent="0.2">
      <c r="C219" s="245"/>
      <c r="D219" s="245"/>
      <c r="E219" s="245"/>
      <c r="F219" s="245"/>
    </row>
    <row r="220" spans="3:6" x14ac:dyDescent="0.2">
      <c r="C220" s="245"/>
      <c r="D220" s="245"/>
      <c r="E220" s="245"/>
      <c r="F220" s="245"/>
    </row>
    <row r="221" spans="3:6" x14ac:dyDescent="0.2">
      <c r="C221" s="245"/>
      <c r="D221" s="245"/>
      <c r="E221" s="245"/>
      <c r="F221" s="245"/>
    </row>
    <row r="222" spans="3:6" x14ac:dyDescent="0.2">
      <c r="C222" s="245"/>
      <c r="D222" s="245"/>
      <c r="E222" s="245"/>
      <c r="F222" s="245"/>
    </row>
    <row r="223" spans="3:6" x14ac:dyDescent="0.2">
      <c r="C223" s="245"/>
      <c r="D223" s="245"/>
      <c r="E223" s="245"/>
      <c r="F223" s="245"/>
    </row>
    <row r="224" spans="3:6" x14ac:dyDescent="0.2">
      <c r="C224" s="245"/>
      <c r="D224" s="245"/>
      <c r="E224" s="245"/>
      <c r="F224" s="245"/>
    </row>
    <row r="225" spans="3:6" x14ac:dyDescent="0.2">
      <c r="C225" s="245"/>
      <c r="D225" s="245"/>
      <c r="E225" s="245"/>
      <c r="F225" s="245"/>
    </row>
    <row r="226" spans="3:6" x14ac:dyDescent="0.2">
      <c r="C226" s="245"/>
      <c r="D226" s="245"/>
      <c r="E226" s="245"/>
      <c r="F226" s="245"/>
    </row>
    <row r="227" spans="3:6" x14ac:dyDescent="0.2">
      <c r="C227" s="245"/>
      <c r="D227" s="245"/>
      <c r="E227" s="245"/>
      <c r="F227" s="245"/>
    </row>
    <row r="228" spans="3:6" x14ac:dyDescent="0.2">
      <c r="C228" s="245"/>
      <c r="D228" s="245"/>
      <c r="E228" s="245"/>
      <c r="F228" s="245"/>
    </row>
    <row r="229" spans="3:6" x14ac:dyDescent="0.2">
      <c r="C229" s="245"/>
      <c r="D229" s="245"/>
      <c r="E229" s="245"/>
      <c r="F229" s="245"/>
    </row>
    <row r="230" spans="3:6" x14ac:dyDescent="0.2">
      <c r="C230" s="245"/>
      <c r="D230" s="245"/>
      <c r="E230" s="245"/>
      <c r="F230" s="245"/>
    </row>
    <row r="231" spans="3:6" x14ac:dyDescent="0.2">
      <c r="C231" s="245"/>
      <c r="D231" s="245"/>
      <c r="E231" s="245"/>
      <c r="F231" s="245"/>
    </row>
    <row r="232" spans="3:6" x14ac:dyDescent="0.2">
      <c r="C232" s="245"/>
      <c r="D232" s="245"/>
      <c r="E232" s="245"/>
      <c r="F232" s="245"/>
    </row>
    <row r="233" spans="3:6" x14ac:dyDescent="0.2">
      <c r="C233" s="245"/>
      <c r="D233" s="245"/>
      <c r="E233" s="245"/>
      <c r="F233" s="245"/>
    </row>
    <row r="234" spans="3:6" x14ac:dyDescent="0.2">
      <c r="C234" s="245"/>
      <c r="D234" s="245"/>
      <c r="E234" s="245"/>
      <c r="F234" s="245"/>
    </row>
    <row r="235" spans="3:6" x14ac:dyDescent="0.2">
      <c r="C235" s="245"/>
      <c r="D235" s="245"/>
      <c r="E235" s="245"/>
      <c r="F235" s="245"/>
    </row>
    <row r="236" spans="3:6" x14ac:dyDescent="0.2">
      <c r="C236" s="245"/>
      <c r="D236" s="245"/>
      <c r="E236" s="245"/>
      <c r="F236" s="245"/>
    </row>
    <row r="237" spans="3:6" x14ac:dyDescent="0.2">
      <c r="C237" s="245"/>
      <c r="D237" s="245"/>
      <c r="E237" s="245"/>
      <c r="F237" s="245"/>
    </row>
    <row r="238" spans="3:6" x14ac:dyDescent="0.2">
      <c r="C238" s="245"/>
      <c r="D238" s="245"/>
      <c r="E238" s="245"/>
      <c r="F238" s="245"/>
    </row>
    <row r="239" spans="3:6" x14ac:dyDescent="0.2">
      <c r="C239" s="245"/>
      <c r="D239" s="245"/>
      <c r="E239" s="245"/>
      <c r="F239" s="245"/>
    </row>
    <row r="240" spans="3:6" x14ac:dyDescent="0.2">
      <c r="C240" s="245"/>
      <c r="D240" s="245"/>
      <c r="E240" s="245"/>
      <c r="F240" s="245"/>
    </row>
    <row r="241" spans="3:6" x14ac:dyDescent="0.2">
      <c r="C241" s="245"/>
      <c r="D241" s="245"/>
      <c r="E241" s="245"/>
      <c r="F241" s="245"/>
    </row>
    <row r="242" spans="3:6" x14ac:dyDescent="0.2">
      <c r="C242" s="245"/>
      <c r="D242" s="245"/>
      <c r="E242" s="245"/>
      <c r="F242" s="245"/>
    </row>
    <row r="243" spans="3:6" x14ac:dyDescent="0.2">
      <c r="C243" s="245"/>
      <c r="D243" s="245"/>
      <c r="E243" s="245"/>
      <c r="F243" s="245"/>
    </row>
    <row r="244" spans="3:6" x14ac:dyDescent="0.2">
      <c r="C244" s="245"/>
      <c r="D244" s="245"/>
      <c r="E244" s="245"/>
      <c r="F244" s="245"/>
    </row>
    <row r="245" spans="3:6" x14ac:dyDescent="0.2">
      <c r="C245" s="245"/>
      <c r="D245" s="245"/>
      <c r="E245" s="245"/>
      <c r="F245" s="245"/>
    </row>
    <row r="246" spans="3:6" x14ac:dyDescent="0.2">
      <c r="C246" s="245"/>
      <c r="D246" s="245"/>
      <c r="E246" s="245"/>
      <c r="F246" s="245"/>
    </row>
    <row r="247" spans="3:6" x14ac:dyDescent="0.2">
      <c r="C247" s="245"/>
      <c r="D247" s="245"/>
      <c r="E247" s="245"/>
      <c r="F247" s="245"/>
    </row>
    <row r="248" spans="3:6" x14ac:dyDescent="0.2">
      <c r="C248" s="245"/>
      <c r="D248" s="245"/>
      <c r="E248" s="245"/>
      <c r="F248" s="245"/>
    </row>
    <row r="249" spans="3:6" x14ac:dyDescent="0.2">
      <c r="C249" s="245"/>
      <c r="D249" s="245"/>
      <c r="E249" s="245"/>
      <c r="F249" s="245"/>
    </row>
    <row r="250" spans="3:6" x14ac:dyDescent="0.2">
      <c r="C250" s="245"/>
      <c r="D250" s="245"/>
      <c r="E250" s="245"/>
      <c r="F250" s="245"/>
    </row>
    <row r="251" spans="3:6" x14ac:dyDescent="0.2">
      <c r="C251" s="245"/>
      <c r="D251" s="245"/>
      <c r="E251" s="245"/>
      <c r="F251" s="245"/>
    </row>
    <row r="252" spans="3:6" x14ac:dyDescent="0.2">
      <c r="C252" s="245"/>
      <c r="D252" s="245"/>
      <c r="E252" s="245"/>
      <c r="F252" s="245"/>
    </row>
    <row r="253" spans="3:6" x14ac:dyDescent="0.2">
      <c r="C253" s="245"/>
      <c r="D253" s="245"/>
      <c r="E253" s="245"/>
      <c r="F253" s="245"/>
    </row>
    <row r="254" spans="3:6" x14ac:dyDescent="0.2">
      <c r="C254" s="245"/>
      <c r="D254" s="245"/>
      <c r="E254" s="245"/>
      <c r="F254" s="245"/>
    </row>
    <row r="255" spans="3:6" x14ac:dyDescent="0.2">
      <c r="C255" s="245"/>
      <c r="D255" s="245"/>
      <c r="E255" s="245"/>
      <c r="F255" s="245"/>
    </row>
    <row r="256" spans="3:6" x14ac:dyDescent="0.2">
      <c r="C256" s="245"/>
      <c r="D256" s="245"/>
      <c r="E256" s="245"/>
      <c r="F256" s="245"/>
    </row>
    <row r="257" spans="3:6" x14ac:dyDescent="0.2">
      <c r="C257" s="245"/>
      <c r="D257" s="245"/>
      <c r="E257" s="245"/>
      <c r="F257" s="245"/>
    </row>
    <row r="258" spans="3:6" x14ac:dyDescent="0.2">
      <c r="C258" s="245"/>
      <c r="D258" s="245"/>
      <c r="E258" s="245"/>
      <c r="F258" s="245"/>
    </row>
    <row r="259" spans="3:6" x14ac:dyDescent="0.2">
      <c r="C259" s="245"/>
      <c r="D259" s="245"/>
      <c r="E259" s="245"/>
      <c r="F259" s="245"/>
    </row>
    <row r="260" spans="3:6" x14ac:dyDescent="0.2">
      <c r="C260" s="245"/>
      <c r="D260" s="245"/>
      <c r="E260" s="245"/>
      <c r="F260" s="245"/>
    </row>
    <row r="261" spans="3:6" x14ac:dyDescent="0.2">
      <c r="C261" s="245"/>
      <c r="D261" s="245"/>
      <c r="E261" s="245"/>
      <c r="F261" s="245"/>
    </row>
    <row r="262" spans="3:6" x14ac:dyDescent="0.2">
      <c r="C262" s="245"/>
      <c r="D262" s="245"/>
      <c r="E262" s="245"/>
      <c r="F262" s="245"/>
    </row>
    <row r="263" spans="3:6" x14ac:dyDescent="0.2">
      <c r="C263" s="245"/>
      <c r="D263" s="245"/>
      <c r="E263" s="245"/>
      <c r="F263" s="245"/>
    </row>
    <row r="264" spans="3:6" x14ac:dyDescent="0.2">
      <c r="C264" s="245"/>
      <c r="D264" s="245"/>
      <c r="E264" s="245"/>
      <c r="F264" s="245"/>
    </row>
    <row r="265" spans="3:6" x14ac:dyDescent="0.2">
      <c r="C265" s="245"/>
      <c r="D265" s="245"/>
      <c r="E265" s="245"/>
      <c r="F265" s="245"/>
    </row>
    <row r="266" spans="3:6" x14ac:dyDescent="0.2">
      <c r="C266" s="245"/>
      <c r="D266" s="245"/>
      <c r="E266" s="245"/>
      <c r="F266" s="245"/>
    </row>
    <row r="267" spans="3:6" x14ac:dyDescent="0.2">
      <c r="C267" s="245"/>
      <c r="D267" s="245"/>
      <c r="E267" s="245"/>
      <c r="F267" s="245"/>
    </row>
    <row r="268" spans="3:6" x14ac:dyDescent="0.2">
      <c r="C268" s="245"/>
      <c r="D268" s="245"/>
      <c r="E268" s="245"/>
      <c r="F268" s="245"/>
    </row>
    <row r="269" spans="3:6" x14ac:dyDescent="0.2">
      <c r="C269" s="245"/>
      <c r="D269" s="245"/>
      <c r="E269" s="245"/>
      <c r="F269" s="245"/>
    </row>
    <row r="270" spans="3:6" x14ac:dyDescent="0.2">
      <c r="C270" s="245"/>
      <c r="D270" s="245"/>
      <c r="E270" s="245"/>
      <c r="F270" s="245"/>
    </row>
    <row r="271" spans="3:6" x14ac:dyDescent="0.2">
      <c r="C271" s="245"/>
      <c r="D271" s="245"/>
      <c r="E271" s="245"/>
      <c r="F271" s="245"/>
    </row>
    <row r="272" spans="3:6" x14ac:dyDescent="0.2">
      <c r="C272" s="245"/>
      <c r="D272" s="245"/>
      <c r="E272" s="245"/>
      <c r="F272" s="245"/>
    </row>
    <row r="273" spans="3:6" x14ac:dyDescent="0.2">
      <c r="C273" s="245"/>
      <c r="D273" s="245"/>
      <c r="E273" s="245"/>
      <c r="F273" s="245"/>
    </row>
    <row r="274" spans="3:6" x14ac:dyDescent="0.2">
      <c r="C274" s="245"/>
      <c r="D274" s="245"/>
      <c r="E274" s="245"/>
      <c r="F274" s="245"/>
    </row>
    <row r="275" spans="3:6" x14ac:dyDescent="0.2">
      <c r="C275" s="245"/>
      <c r="D275" s="245"/>
      <c r="E275" s="245"/>
      <c r="F275" s="245"/>
    </row>
    <row r="276" spans="3:6" x14ac:dyDescent="0.2">
      <c r="C276" s="245"/>
      <c r="D276" s="245"/>
      <c r="E276" s="245"/>
      <c r="F276" s="245"/>
    </row>
    <row r="277" spans="3:6" x14ac:dyDescent="0.2">
      <c r="C277" s="245"/>
      <c r="D277" s="245"/>
      <c r="E277" s="245"/>
      <c r="F277" s="245"/>
    </row>
    <row r="278" spans="3:6" x14ac:dyDescent="0.2">
      <c r="C278" s="245"/>
      <c r="D278" s="245"/>
      <c r="E278" s="245"/>
      <c r="F278" s="245"/>
    </row>
    <row r="279" spans="3:6" x14ac:dyDescent="0.2">
      <c r="C279" s="245"/>
      <c r="D279" s="245"/>
      <c r="E279" s="245"/>
      <c r="F279" s="245"/>
    </row>
    <row r="280" spans="3:6" x14ac:dyDescent="0.2">
      <c r="C280" s="245"/>
      <c r="D280" s="245"/>
      <c r="E280" s="245"/>
      <c r="F280" s="245"/>
    </row>
    <row r="281" spans="3:6" x14ac:dyDescent="0.2">
      <c r="C281" s="245"/>
      <c r="D281" s="245"/>
      <c r="E281" s="245"/>
      <c r="F281" s="245"/>
    </row>
    <row r="282" spans="3:6" x14ac:dyDescent="0.2">
      <c r="C282" s="245"/>
      <c r="D282" s="245"/>
      <c r="E282" s="245"/>
      <c r="F282" s="245"/>
    </row>
    <row r="283" spans="3:6" x14ac:dyDescent="0.2">
      <c r="C283" s="245"/>
      <c r="D283" s="245"/>
      <c r="E283" s="245"/>
      <c r="F283" s="245"/>
    </row>
    <row r="284" spans="3:6" x14ac:dyDescent="0.2">
      <c r="C284" s="245"/>
      <c r="D284" s="245"/>
      <c r="E284" s="245"/>
      <c r="F284" s="245"/>
    </row>
    <row r="285" spans="3:6" x14ac:dyDescent="0.2">
      <c r="C285" s="245"/>
      <c r="D285" s="245"/>
      <c r="E285" s="245"/>
      <c r="F285" s="245"/>
    </row>
    <row r="286" spans="3:6" x14ac:dyDescent="0.2">
      <c r="C286" s="245"/>
      <c r="D286" s="245"/>
      <c r="E286" s="245"/>
      <c r="F286" s="245"/>
    </row>
    <row r="287" spans="3:6" x14ac:dyDescent="0.2">
      <c r="C287" s="245"/>
      <c r="D287" s="245"/>
      <c r="E287" s="245"/>
      <c r="F287" s="245"/>
    </row>
    <row r="288" spans="3:6" x14ac:dyDescent="0.2">
      <c r="C288" s="245"/>
      <c r="D288" s="245"/>
      <c r="E288" s="245"/>
      <c r="F288" s="245"/>
    </row>
    <row r="289" spans="3:6" x14ac:dyDescent="0.2">
      <c r="C289" s="245"/>
      <c r="D289" s="245"/>
      <c r="E289" s="245"/>
      <c r="F289" s="245"/>
    </row>
    <row r="290" spans="3:6" x14ac:dyDescent="0.2">
      <c r="C290" s="245"/>
      <c r="D290" s="245"/>
      <c r="E290" s="245"/>
      <c r="F290" s="245"/>
    </row>
    <row r="291" spans="3:6" x14ac:dyDescent="0.2">
      <c r="C291" s="245"/>
      <c r="D291" s="245"/>
      <c r="E291" s="245"/>
      <c r="F291" s="245"/>
    </row>
    <row r="292" spans="3:6" x14ac:dyDescent="0.2">
      <c r="C292" s="245"/>
      <c r="D292" s="245"/>
      <c r="E292" s="245"/>
      <c r="F292" s="245"/>
    </row>
    <row r="293" spans="3:6" x14ac:dyDescent="0.2">
      <c r="C293" s="245"/>
      <c r="D293" s="245"/>
      <c r="E293" s="245"/>
      <c r="F293" s="245"/>
    </row>
    <row r="294" spans="3:6" x14ac:dyDescent="0.2">
      <c r="C294" s="245"/>
      <c r="D294" s="245"/>
      <c r="E294" s="245"/>
      <c r="F294" s="245"/>
    </row>
    <row r="295" spans="3:6" x14ac:dyDescent="0.2">
      <c r="C295" s="245"/>
      <c r="D295" s="245"/>
      <c r="E295" s="245"/>
      <c r="F295" s="245"/>
    </row>
    <row r="296" spans="3:6" x14ac:dyDescent="0.2">
      <c r="C296" s="245"/>
      <c r="D296" s="245"/>
      <c r="E296" s="245"/>
      <c r="F296" s="245"/>
    </row>
    <row r="297" spans="3:6" x14ac:dyDescent="0.2">
      <c r="C297" s="245"/>
      <c r="D297" s="245"/>
      <c r="E297" s="245"/>
      <c r="F297" s="245"/>
    </row>
    <row r="298" spans="3:6" x14ac:dyDescent="0.2">
      <c r="C298" s="245"/>
      <c r="D298" s="245"/>
      <c r="E298" s="245"/>
      <c r="F298" s="245"/>
    </row>
    <row r="299" spans="3:6" x14ac:dyDescent="0.2">
      <c r="C299" s="245"/>
      <c r="D299" s="245"/>
      <c r="E299" s="245"/>
      <c r="F299" s="245"/>
    </row>
    <row r="300" spans="3:6" x14ac:dyDescent="0.2">
      <c r="C300" s="245"/>
      <c r="D300" s="245"/>
      <c r="E300" s="245"/>
      <c r="F300" s="245"/>
    </row>
    <row r="301" spans="3:6" x14ac:dyDescent="0.2">
      <c r="C301" s="245"/>
      <c r="D301" s="245"/>
      <c r="E301" s="245"/>
      <c r="F301" s="245"/>
    </row>
    <row r="302" spans="3:6" x14ac:dyDescent="0.2">
      <c r="C302" s="245"/>
      <c r="D302" s="245"/>
      <c r="E302" s="245"/>
      <c r="F302" s="245"/>
    </row>
    <row r="303" spans="3:6" x14ac:dyDescent="0.2">
      <c r="C303" s="245"/>
      <c r="D303" s="245"/>
      <c r="E303" s="245"/>
      <c r="F303" s="245"/>
    </row>
    <row r="304" spans="3:6" x14ac:dyDescent="0.2">
      <c r="C304" s="245"/>
      <c r="D304" s="245"/>
      <c r="E304" s="245"/>
      <c r="F304" s="245"/>
    </row>
    <row r="305" spans="3:6" x14ac:dyDescent="0.2">
      <c r="C305" s="245"/>
      <c r="D305" s="245"/>
      <c r="E305" s="245"/>
      <c r="F305" s="245"/>
    </row>
    <row r="306" spans="3:6" x14ac:dyDescent="0.2">
      <c r="C306" s="245"/>
      <c r="D306" s="245"/>
      <c r="E306" s="245"/>
      <c r="F306" s="245"/>
    </row>
    <row r="307" spans="3:6" x14ac:dyDescent="0.2">
      <c r="C307" s="245"/>
      <c r="D307" s="245"/>
      <c r="E307" s="245"/>
      <c r="F307" s="245"/>
    </row>
    <row r="308" spans="3:6" x14ac:dyDescent="0.2">
      <c r="C308" s="245"/>
      <c r="D308" s="245"/>
      <c r="E308" s="245"/>
      <c r="F308" s="245"/>
    </row>
    <row r="309" spans="3:6" x14ac:dyDescent="0.2">
      <c r="C309" s="245"/>
      <c r="D309" s="245"/>
      <c r="E309" s="245"/>
      <c r="F309" s="245"/>
    </row>
    <row r="310" spans="3:6" x14ac:dyDescent="0.2">
      <c r="C310" s="245"/>
      <c r="D310" s="245"/>
      <c r="E310" s="245"/>
      <c r="F310" s="245"/>
    </row>
    <row r="311" spans="3:6" x14ac:dyDescent="0.2">
      <c r="C311" s="245"/>
      <c r="D311" s="245"/>
      <c r="E311" s="245"/>
      <c r="F311" s="245"/>
    </row>
    <row r="312" spans="3:6" x14ac:dyDescent="0.2">
      <c r="C312" s="245"/>
      <c r="D312" s="245"/>
      <c r="E312" s="245"/>
      <c r="F312" s="245"/>
    </row>
    <row r="313" spans="3:6" x14ac:dyDescent="0.2">
      <c r="C313" s="245"/>
      <c r="D313" s="245"/>
      <c r="E313" s="245"/>
      <c r="F313" s="245"/>
    </row>
    <row r="314" spans="3:6" x14ac:dyDescent="0.2">
      <c r="C314" s="245"/>
      <c r="D314" s="245"/>
      <c r="E314" s="245"/>
      <c r="F314" s="245"/>
    </row>
    <row r="315" spans="3:6" x14ac:dyDescent="0.2">
      <c r="C315" s="245"/>
      <c r="D315" s="245"/>
      <c r="E315" s="245"/>
      <c r="F315" s="245"/>
    </row>
    <row r="316" spans="3:6" x14ac:dyDescent="0.2">
      <c r="C316" s="245"/>
      <c r="D316" s="245"/>
      <c r="E316" s="245"/>
      <c r="F316" s="245"/>
    </row>
    <row r="317" spans="3:6" x14ac:dyDescent="0.2">
      <c r="C317" s="245"/>
      <c r="D317" s="245"/>
      <c r="E317" s="245"/>
      <c r="F317" s="245"/>
    </row>
    <row r="318" spans="3:6" x14ac:dyDescent="0.2">
      <c r="C318" s="245"/>
      <c r="D318" s="245"/>
      <c r="E318" s="245"/>
      <c r="F318" s="245"/>
    </row>
    <row r="319" spans="3:6" x14ac:dyDescent="0.2">
      <c r="C319" s="245"/>
      <c r="D319" s="245"/>
      <c r="E319" s="245"/>
      <c r="F319" s="245"/>
    </row>
    <row r="320" spans="3:6" x14ac:dyDescent="0.2">
      <c r="C320" s="245"/>
      <c r="D320" s="245"/>
      <c r="E320" s="245"/>
      <c r="F320" s="245"/>
    </row>
    <row r="321" spans="3:6" x14ac:dyDescent="0.2">
      <c r="C321" s="245"/>
      <c r="D321" s="245"/>
      <c r="E321" s="245"/>
      <c r="F321" s="245"/>
    </row>
    <row r="322" spans="3:6" x14ac:dyDescent="0.2">
      <c r="C322" s="245"/>
      <c r="D322" s="245"/>
      <c r="E322" s="245"/>
      <c r="F322" s="245"/>
    </row>
    <row r="323" spans="3:6" x14ac:dyDescent="0.2">
      <c r="C323" s="245"/>
      <c r="D323" s="245"/>
      <c r="E323" s="245"/>
      <c r="F323" s="245"/>
    </row>
    <row r="324" spans="3:6" x14ac:dyDescent="0.2">
      <c r="C324" s="245"/>
      <c r="D324" s="245"/>
      <c r="E324" s="245"/>
      <c r="F324" s="245"/>
    </row>
    <row r="325" spans="3:6" x14ac:dyDescent="0.2">
      <c r="C325" s="245"/>
      <c r="D325" s="245"/>
      <c r="E325" s="245"/>
      <c r="F325" s="245"/>
    </row>
    <row r="326" spans="3:6" x14ac:dyDescent="0.2">
      <c r="C326" s="245"/>
      <c r="D326" s="245"/>
      <c r="E326" s="245"/>
      <c r="F326" s="245"/>
    </row>
    <row r="327" spans="3:6" x14ac:dyDescent="0.2">
      <c r="C327" s="245"/>
      <c r="D327" s="245"/>
      <c r="E327" s="245"/>
      <c r="F327" s="245"/>
    </row>
    <row r="328" spans="3:6" x14ac:dyDescent="0.2">
      <c r="C328" s="245"/>
      <c r="D328" s="245"/>
      <c r="E328" s="245"/>
      <c r="F328" s="245"/>
    </row>
    <row r="329" spans="3:6" x14ac:dyDescent="0.2">
      <c r="C329" s="245"/>
      <c r="D329" s="245"/>
      <c r="E329" s="245"/>
      <c r="F329" s="245"/>
    </row>
    <row r="330" spans="3:6" x14ac:dyDescent="0.2">
      <c r="C330" s="245"/>
      <c r="D330" s="245"/>
      <c r="E330" s="245"/>
      <c r="F330" s="245"/>
    </row>
  </sheetData>
  <mergeCells count="2">
    <mergeCell ref="A1:M1"/>
    <mergeCell ref="A41:L41"/>
  </mergeCells>
  <phoneticPr fontId="15" type="noConversion"/>
  <conditionalFormatting sqref="A1 A41 N11:XFD1048576 U9:Y9 N1:XFD3 N10:Y10 AF4:XFD10 Z5:AE10 N4:AE4 E5:M7 A42:I1048576 A2:I4 A5:D40 N5:Y8">
    <cfRule type="cellIs" dxfId="317" priority="24" operator="equal">
      <formula>0</formula>
    </cfRule>
  </conditionalFormatting>
  <conditionalFormatting sqref="N5:Y7">
    <cfRule type="containsText" dxfId="316" priority="20" operator="containsText" text="FALSO">
      <formula>NOT(ISERROR(SEARCH("FALSO",N5)))</formula>
    </cfRule>
  </conditionalFormatting>
  <conditionalFormatting sqref="J2:J4 J42:J1048576 K4 M4">
    <cfRule type="cellIs" dxfId="315" priority="18" operator="equal">
      <formula>0</formula>
    </cfRule>
  </conditionalFormatting>
  <conditionalFormatting sqref="E8:M40">
    <cfRule type="cellIs" dxfId="314" priority="14" operator="equal">
      <formula>0</formula>
    </cfRule>
  </conditionalFormatting>
  <conditionalFormatting sqref="M2:M3 M42:M1048576">
    <cfRule type="cellIs" dxfId="313" priority="13" operator="equal">
      <formula>0</formula>
    </cfRule>
  </conditionalFormatting>
  <conditionalFormatting sqref="M41">
    <cfRule type="cellIs" dxfId="312" priority="12" operator="equal">
      <formula>0</formula>
    </cfRule>
  </conditionalFormatting>
  <conditionalFormatting sqref="K2:K3 K42:K1048576">
    <cfRule type="cellIs" dxfId="311" priority="8" operator="equal">
      <formula>0</formula>
    </cfRule>
  </conditionalFormatting>
  <conditionalFormatting sqref="L4">
    <cfRule type="cellIs" dxfId="310" priority="4" operator="equal">
      <formula>0</formula>
    </cfRule>
  </conditionalFormatting>
  <conditionalFormatting sqref="L2:L3 L42:L1048576">
    <cfRule type="cellIs" dxfId="309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tabColor indexed="25"/>
  </sheetPr>
  <dimension ref="A1:X32"/>
  <sheetViews>
    <sheetView workbookViewId="0">
      <selection sqref="A1:L1"/>
    </sheetView>
  </sheetViews>
  <sheetFormatPr defaultRowHeight="11.25" x14ac:dyDescent="0.2"/>
  <cols>
    <col min="1" max="1" width="14.7109375" style="66" customWidth="1"/>
    <col min="2" max="13" width="7.5703125" style="66" customWidth="1"/>
    <col min="14" max="16384" width="9.140625" style="66"/>
  </cols>
  <sheetData>
    <row r="1" spans="1:24" s="68" customFormat="1" ht="28.5" customHeight="1" x14ac:dyDescent="0.2">
      <c r="A1" s="650" t="s">
        <v>215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</row>
    <row r="2" spans="1:24" s="4" customFormat="1" ht="15" customHeight="1" x14ac:dyDescent="0.2">
      <c r="A2" s="214"/>
      <c r="B2" s="215"/>
      <c r="C2" s="215"/>
      <c r="D2" s="215"/>
      <c r="E2" s="215"/>
      <c r="F2" s="155"/>
      <c r="G2" s="155"/>
      <c r="H2" s="155"/>
      <c r="I2" s="155"/>
      <c r="J2" s="155"/>
      <c r="K2" s="155"/>
      <c r="L2" s="155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s="4" customFormat="1" ht="15" customHeight="1" x14ac:dyDescent="0.2">
      <c r="A3" s="216" t="s">
        <v>14</v>
      </c>
      <c r="B3" s="217"/>
      <c r="C3" s="217"/>
      <c r="D3" s="217"/>
      <c r="E3" s="217"/>
      <c r="F3" s="155"/>
      <c r="G3" s="155"/>
      <c r="H3" s="155"/>
      <c r="I3" s="155"/>
      <c r="J3" s="155"/>
      <c r="K3" s="155"/>
      <c r="L3" s="155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24" s="4" customFormat="1" ht="28.5" customHeight="1" thickBot="1" x14ac:dyDescent="0.25">
      <c r="A4" s="15"/>
      <c r="B4" s="16">
        <v>2008</v>
      </c>
      <c r="C4" s="16">
        <v>2009</v>
      </c>
      <c r="D4" s="161">
        <v>2010</v>
      </c>
      <c r="E4" s="16">
        <v>2011</v>
      </c>
      <c r="F4" s="16">
        <v>2012</v>
      </c>
      <c r="G4" s="16">
        <v>2013</v>
      </c>
      <c r="H4" s="16">
        <v>2014</v>
      </c>
      <c r="I4" s="16">
        <v>2015</v>
      </c>
      <c r="J4" s="16">
        <v>2016</v>
      </c>
      <c r="K4" s="16">
        <v>2017</v>
      </c>
      <c r="L4" s="16">
        <v>2018</v>
      </c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24" s="4" customFormat="1" ht="20.25" customHeight="1" thickTop="1" x14ac:dyDescent="0.2">
      <c r="A5" s="17" t="s">
        <v>12</v>
      </c>
      <c r="B5" s="434">
        <v>2894365</v>
      </c>
      <c r="C5" s="434">
        <v>2759400</v>
      </c>
      <c r="D5" s="462">
        <v>2599509</v>
      </c>
      <c r="E5" s="449">
        <v>2553741</v>
      </c>
      <c r="F5" s="449">
        <v>2387386</v>
      </c>
      <c r="G5" s="449">
        <v>2384121</v>
      </c>
      <c r="H5" s="449">
        <v>2458163</v>
      </c>
      <c r="I5" s="449">
        <v>2537653</v>
      </c>
      <c r="J5" s="449">
        <v>2641919</v>
      </c>
      <c r="K5" s="449">
        <v>2767521</v>
      </c>
      <c r="L5" s="449">
        <v>2877918</v>
      </c>
      <c r="O5" s="128"/>
      <c r="P5" s="637"/>
      <c r="Q5" s="637"/>
      <c r="R5" s="637"/>
      <c r="S5" s="637"/>
      <c r="T5" s="637"/>
      <c r="U5" s="637"/>
      <c r="V5" s="637"/>
      <c r="W5" s="637"/>
      <c r="X5" s="637"/>
    </row>
    <row r="6" spans="1:24" s="4" customFormat="1" ht="20.25" customHeight="1" x14ac:dyDescent="0.2">
      <c r="A6" s="17" t="s">
        <v>15</v>
      </c>
      <c r="B6" s="436">
        <v>215364</v>
      </c>
      <c r="C6" s="436">
        <v>199335</v>
      </c>
      <c r="D6" s="463">
        <v>196607</v>
      </c>
      <c r="E6" s="436">
        <v>194085</v>
      </c>
      <c r="F6" s="436">
        <v>183040</v>
      </c>
      <c r="G6" s="436">
        <v>183121</v>
      </c>
      <c r="H6" s="436">
        <v>188531</v>
      </c>
      <c r="I6" s="436">
        <v>193207</v>
      </c>
      <c r="J6" s="436">
        <v>201583</v>
      </c>
      <c r="K6" s="436">
        <v>211076</v>
      </c>
      <c r="L6" s="436">
        <v>219148</v>
      </c>
      <c r="O6" s="128"/>
      <c r="P6" s="128"/>
      <c r="Q6" s="128"/>
      <c r="R6" s="128"/>
      <c r="S6" s="128"/>
      <c r="T6" s="128"/>
      <c r="U6" s="128"/>
      <c r="V6" s="128"/>
      <c r="W6" s="128"/>
      <c r="X6" s="128"/>
    </row>
    <row r="7" spans="1:24" s="4" customFormat="1" ht="15" customHeight="1" x14ac:dyDescent="0.2">
      <c r="A7" s="17" t="s">
        <v>16</v>
      </c>
      <c r="B7" s="436">
        <v>31110</v>
      </c>
      <c r="C7" s="436">
        <v>29916</v>
      </c>
      <c r="D7" s="463">
        <v>26903</v>
      </c>
      <c r="E7" s="436">
        <v>27226</v>
      </c>
      <c r="F7" s="436">
        <v>27295</v>
      </c>
      <c r="G7" s="436">
        <v>27466</v>
      </c>
      <c r="H7" s="436">
        <v>28261</v>
      </c>
      <c r="I7" s="436">
        <v>30156</v>
      </c>
      <c r="J7" s="436">
        <v>31333</v>
      </c>
      <c r="K7" s="436">
        <v>33532</v>
      </c>
      <c r="L7" s="436">
        <v>34861</v>
      </c>
      <c r="O7" s="128"/>
      <c r="P7" s="128"/>
      <c r="Q7" s="128"/>
      <c r="R7" s="128"/>
      <c r="S7" s="128"/>
      <c r="T7" s="128"/>
      <c r="U7" s="128"/>
      <c r="V7" s="128"/>
      <c r="W7" s="128"/>
      <c r="X7" s="128"/>
    </row>
    <row r="8" spans="1:24" s="4" customFormat="1" ht="15" customHeight="1" x14ac:dyDescent="0.2">
      <c r="A8" s="17" t="s">
        <v>17</v>
      </c>
      <c r="B8" s="436">
        <v>252965</v>
      </c>
      <c r="C8" s="436">
        <v>239234</v>
      </c>
      <c r="D8" s="463">
        <v>227514</v>
      </c>
      <c r="E8" s="436">
        <v>223096</v>
      </c>
      <c r="F8" s="436">
        <v>212191</v>
      </c>
      <c r="G8" s="436">
        <v>213863</v>
      </c>
      <c r="H8" s="436">
        <v>223498</v>
      </c>
      <c r="I8" s="436">
        <v>232168</v>
      </c>
      <c r="J8" s="436">
        <v>243606</v>
      </c>
      <c r="K8" s="436">
        <v>254948</v>
      </c>
      <c r="L8" s="436">
        <v>264675</v>
      </c>
      <c r="O8" s="128"/>
      <c r="P8" s="128"/>
      <c r="Q8" s="128"/>
      <c r="R8" s="128"/>
      <c r="S8" s="128"/>
      <c r="T8" s="128"/>
      <c r="U8" s="128"/>
      <c r="V8" s="128"/>
      <c r="W8" s="128"/>
      <c r="X8" s="128"/>
    </row>
    <row r="9" spans="1:24" s="4" customFormat="1" ht="15" customHeight="1" x14ac:dyDescent="0.2">
      <c r="A9" s="17" t="s">
        <v>18</v>
      </c>
      <c r="B9" s="436">
        <v>19194</v>
      </c>
      <c r="C9" s="436">
        <v>18693</v>
      </c>
      <c r="D9" s="463">
        <v>18980</v>
      </c>
      <c r="E9" s="436">
        <v>19502</v>
      </c>
      <c r="F9" s="436">
        <v>17928</v>
      </c>
      <c r="G9" s="436">
        <v>17863</v>
      </c>
      <c r="H9" s="436">
        <v>18027</v>
      </c>
      <c r="I9" s="436">
        <v>18508</v>
      </c>
      <c r="J9" s="436">
        <v>18920</v>
      </c>
      <c r="K9" s="436">
        <v>19168</v>
      </c>
      <c r="L9" s="436">
        <v>19762</v>
      </c>
      <c r="O9" s="128"/>
      <c r="P9" s="128"/>
      <c r="Q9" s="128"/>
      <c r="R9" s="128"/>
      <c r="S9" s="128"/>
      <c r="T9" s="128"/>
      <c r="U9" s="128"/>
      <c r="V9" s="128"/>
      <c r="W9" s="128"/>
      <c r="X9" s="128"/>
    </row>
    <row r="10" spans="1:24" s="4" customFormat="1" ht="15" customHeight="1" x14ac:dyDescent="0.2">
      <c r="A10" s="17" t="s">
        <v>19</v>
      </c>
      <c r="B10" s="436">
        <v>42433</v>
      </c>
      <c r="C10" s="436">
        <v>39967</v>
      </c>
      <c r="D10" s="463">
        <v>37166</v>
      </c>
      <c r="E10" s="436">
        <v>37732</v>
      </c>
      <c r="F10" s="436">
        <v>35105</v>
      </c>
      <c r="G10" s="436">
        <v>34335</v>
      </c>
      <c r="H10" s="436">
        <v>35837</v>
      </c>
      <c r="I10" s="436">
        <v>35619</v>
      </c>
      <c r="J10" s="436">
        <v>36035</v>
      </c>
      <c r="K10" s="436">
        <v>36753</v>
      </c>
      <c r="L10" s="436">
        <v>38953</v>
      </c>
      <c r="O10" s="128"/>
      <c r="P10" s="128"/>
      <c r="Q10" s="128"/>
      <c r="R10" s="128"/>
      <c r="S10" s="128"/>
      <c r="T10" s="128"/>
      <c r="U10" s="128"/>
      <c r="V10" s="128"/>
      <c r="W10" s="128"/>
      <c r="X10" s="128"/>
    </row>
    <row r="11" spans="1:24" s="4" customFormat="1" ht="15" customHeight="1" x14ac:dyDescent="0.2">
      <c r="A11" s="17" t="s">
        <v>20</v>
      </c>
      <c r="B11" s="436">
        <v>101308</v>
      </c>
      <c r="C11" s="436">
        <v>96426</v>
      </c>
      <c r="D11" s="463">
        <v>93831</v>
      </c>
      <c r="E11" s="436">
        <v>92572</v>
      </c>
      <c r="F11" s="436">
        <v>86456</v>
      </c>
      <c r="G11" s="436">
        <v>85563</v>
      </c>
      <c r="H11" s="436">
        <v>84401</v>
      </c>
      <c r="I11" s="436">
        <v>87151</v>
      </c>
      <c r="J11" s="436">
        <v>88449</v>
      </c>
      <c r="K11" s="436">
        <v>92904</v>
      </c>
      <c r="L11" s="436">
        <v>93788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</row>
    <row r="12" spans="1:24" s="4" customFormat="1" ht="15" customHeight="1" x14ac:dyDescent="0.2">
      <c r="A12" s="17" t="s">
        <v>21</v>
      </c>
      <c r="B12" s="436">
        <v>39705</v>
      </c>
      <c r="C12" s="436">
        <v>37105</v>
      </c>
      <c r="D12" s="463">
        <v>35040</v>
      </c>
      <c r="E12" s="436">
        <v>34887</v>
      </c>
      <c r="F12" s="436">
        <v>32525</v>
      </c>
      <c r="G12" s="436">
        <v>31718</v>
      </c>
      <c r="H12" s="436">
        <v>32529</v>
      </c>
      <c r="I12" s="436">
        <v>34031</v>
      </c>
      <c r="J12" s="436">
        <v>35370</v>
      </c>
      <c r="K12" s="436">
        <v>36298</v>
      </c>
      <c r="L12" s="436">
        <v>38027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</row>
    <row r="13" spans="1:24" s="4" customFormat="1" ht="15" customHeight="1" x14ac:dyDescent="0.2">
      <c r="A13" s="17" t="s">
        <v>22</v>
      </c>
      <c r="B13" s="436">
        <v>144144</v>
      </c>
      <c r="C13" s="436">
        <v>130671</v>
      </c>
      <c r="D13" s="463">
        <v>117418</v>
      </c>
      <c r="E13" s="436">
        <v>114234</v>
      </c>
      <c r="F13" s="436">
        <v>105489</v>
      </c>
      <c r="G13" s="436">
        <v>104938</v>
      </c>
      <c r="H13" s="436">
        <v>109922</v>
      </c>
      <c r="I13" s="436">
        <v>117234</v>
      </c>
      <c r="J13" s="436">
        <v>125990</v>
      </c>
      <c r="K13" s="436">
        <v>135848</v>
      </c>
      <c r="L13" s="436">
        <v>144110</v>
      </c>
      <c r="O13" s="128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s="4" customFormat="1" ht="15" customHeight="1" x14ac:dyDescent="0.2">
      <c r="A14" s="17" t="s">
        <v>23</v>
      </c>
      <c r="B14" s="436">
        <v>31027</v>
      </c>
      <c r="C14" s="436">
        <v>29658</v>
      </c>
      <c r="D14" s="463">
        <v>27586</v>
      </c>
      <c r="E14" s="436">
        <v>27345</v>
      </c>
      <c r="F14" s="436">
        <v>26082</v>
      </c>
      <c r="G14" s="436">
        <v>25577</v>
      </c>
      <c r="H14" s="436">
        <v>26046</v>
      </c>
      <c r="I14" s="436">
        <v>26456</v>
      </c>
      <c r="J14" s="436">
        <v>26786</v>
      </c>
      <c r="K14" s="436">
        <v>27741</v>
      </c>
      <c r="L14" s="436">
        <v>28412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</row>
    <row r="15" spans="1:24" s="4" customFormat="1" ht="15" customHeight="1" x14ac:dyDescent="0.2">
      <c r="A15" s="17" t="s">
        <v>24</v>
      </c>
      <c r="B15" s="436">
        <v>138462</v>
      </c>
      <c r="C15" s="436">
        <v>131728</v>
      </c>
      <c r="D15" s="463">
        <v>125525</v>
      </c>
      <c r="E15" s="436">
        <v>121440</v>
      </c>
      <c r="F15" s="436">
        <v>111965</v>
      </c>
      <c r="G15" s="436">
        <v>113088</v>
      </c>
      <c r="H15" s="436">
        <v>117819</v>
      </c>
      <c r="I15" s="436">
        <v>121050</v>
      </c>
      <c r="J15" s="436">
        <v>125303</v>
      </c>
      <c r="K15" s="436">
        <v>132189</v>
      </c>
      <c r="L15" s="436">
        <v>139739</v>
      </c>
      <c r="O15" s="128"/>
      <c r="P15" s="128"/>
      <c r="Q15" s="128"/>
      <c r="R15" s="128"/>
      <c r="S15" s="128"/>
      <c r="T15" s="128"/>
      <c r="U15" s="128"/>
      <c r="V15" s="128"/>
      <c r="W15" s="128"/>
      <c r="X15" s="128"/>
    </row>
    <row r="16" spans="1:24" s="4" customFormat="1" ht="15" customHeight="1" x14ac:dyDescent="0.2">
      <c r="A16" s="17" t="s">
        <v>25</v>
      </c>
      <c r="B16" s="436">
        <v>832568</v>
      </c>
      <c r="C16" s="436">
        <v>817594</v>
      </c>
      <c r="D16" s="463">
        <v>753591</v>
      </c>
      <c r="E16" s="436">
        <v>742483</v>
      </c>
      <c r="F16" s="436">
        <v>696796</v>
      </c>
      <c r="G16" s="436">
        <v>699433</v>
      </c>
      <c r="H16" s="436">
        <v>722854</v>
      </c>
      <c r="I16" s="436">
        <v>739126</v>
      </c>
      <c r="J16" s="436">
        <v>776535</v>
      </c>
      <c r="K16" s="436">
        <v>805619</v>
      </c>
      <c r="L16" s="436">
        <v>843599</v>
      </c>
      <c r="O16" s="128"/>
      <c r="P16" s="128"/>
      <c r="Q16" s="128"/>
      <c r="R16" s="128"/>
      <c r="S16" s="128"/>
      <c r="T16" s="128"/>
      <c r="U16" s="128"/>
      <c r="V16" s="128"/>
      <c r="W16" s="128"/>
      <c r="X16" s="128"/>
    </row>
    <row r="17" spans="1:24" s="4" customFormat="1" ht="15" customHeight="1" x14ac:dyDescent="0.2">
      <c r="A17" s="17" t="s">
        <v>26</v>
      </c>
      <c r="B17" s="436">
        <v>23843</v>
      </c>
      <c r="C17" s="436">
        <v>22224</v>
      </c>
      <c r="D17" s="463">
        <v>20158</v>
      </c>
      <c r="E17" s="436">
        <v>19802</v>
      </c>
      <c r="F17" s="436">
        <v>19060</v>
      </c>
      <c r="G17" s="436">
        <v>18653</v>
      </c>
      <c r="H17" s="436">
        <v>19009</v>
      </c>
      <c r="I17" s="436">
        <v>19293</v>
      </c>
      <c r="J17" s="436">
        <v>20176</v>
      </c>
      <c r="K17" s="436">
        <v>20664</v>
      </c>
      <c r="L17" s="436">
        <v>20620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</row>
    <row r="18" spans="1:24" s="4" customFormat="1" ht="15" customHeight="1" x14ac:dyDescent="0.2">
      <c r="A18" s="17" t="s">
        <v>27</v>
      </c>
      <c r="B18" s="436">
        <v>554605</v>
      </c>
      <c r="C18" s="436">
        <v>529864</v>
      </c>
      <c r="D18" s="463">
        <v>505881</v>
      </c>
      <c r="E18" s="436">
        <v>496680</v>
      </c>
      <c r="F18" s="436">
        <v>463288</v>
      </c>
      <c r="G18" s="436">
        <v>460333</v>
      </c>
      <c r="H18" s="436">
        <v>477642</v>
      </c>
      <c r="I18" s="436">
        <v>498411</v>
      </c>
      <c r="J18" s="436">
        <v>517250</v>
      </c>
      <c r="K18" s="436">
        <v>546130</v>
      </c>
      <c r="L18" s="436">
        <v>558004</v>
      </c>
      <c r="O18" s="128"/>
      <c r="P18" s="128"/>
      <c r="Q18" s="128"/>
      <c r="R18" s="128"/>
      <c r="S18" s="128"/>
      <c r="T18" s="128"/>
      <c r="U18" s="128"/>
      <c r="V18" s="128"/>
      <c r="W18" s="128"/>
      <c r="X18" s="128"/>
    </row>
    <row r="19" spans="1:24" s="4" customFormat="1" ht="15" customHeight="1" x14ac:dyDescent="0.2">
      <c r="A19" s="17" t="s">
        <v>28</v>
      </c>
      <c r="B19" s="436">
        <v>112227</v>
      </c>
      <c r="C19" s="436">
        <v>105863</v>
      </c>
      <c r="D19" s="463">
        <v>103344</v>
      </c>
      <c r="E19" s="436">
        <v>98801</v>
      </c>
      <c r="F19" s="436">
        <v>90358</v>
      </c>
      <c r="G19" s="436">
        <v>88785</v>
      </c>
      <c r="H19" s="436">
        <v>90076</v>
      </c>
      <c r="I19" s="436">
        <v>92191</v>
      </c>
      <c r="J19" s="436">
        <v>93792</v>
      </c>
      <c r="K19" s="436">
        <v>97412</v>
      </c>
      <c r="L19" s="436">
        <v>100090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</row>
    <row r="20" spans="1:24" s="4" customFormat="1" ht="15" customHeight="1" x14ac:dyDescent="0.2">
      <c r="A20" s="17" t="s">
        <v>29</v>
      </c>
      <c r="B20" s="436">
        <v>178660</v>
      </c>
      <c r="C20" s="436">
        <v>165672</v>
      </c>
      <c r="D20" s="463">
        <v>154720</v>
      </c>
      <c r="E20" s="436">
        <v>150735</v>
      </c>
      <c r="F20" s="436">
        <v>135651</v>
      </c>
      <c r="G20" s="436">
        <v>134300</v>
      </c>
      <c r="H20" s="436">
        <v>135568</v>
      </c>
      <c r="I20" s="436">
        <v>138934</v>
      </c>
      <c r="J20" s="436">
        <v>143036</v>
      </c>
      <c r="K20" s="436">
        <v>151328</v>
      </c>
      <c r="L20" s="436">
        <v>160472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</row>
    <row r="21" spans="1:24" s="4" customFormat="1" ht="15" customHeight="1" x14ac:dyDescent="0.2">
      <c r="A21" s="17" t="s">
        <v>30</v>
      </c>
      <c r="B21" s="436">
        <v>58641</v>
      </c>
      <c r="C21" s="436">
        <v>53569</v>
      </c>
      <c r="D21" s="463">
        <v>50079</v>
      </c>
      <c r="E21" s="436">
        <v>49543</v>
      </c>
      <c r="F21" s="436">
        <v>47838</v>
      </c>
      <c r="G21" s="436">
        <v>48873</v>
      </c>
      <c r="H21" s="436">
        <v>50225</v>
      </c>
      <c r="I21" s="436">
        <v>52609</v>
      </c>
      <c r="J21" s="436">
        <v>52622</v>
      </c>
      <c r="K21" s="436">
        <v>55356</v>
      </c>
      <c r="L21" s="436">
        <v>58686</v>
      </c>
      <c r="O21" s="128"/>
      <c r="P21" s="128"/>
      <c r="Q21" s="128"/>
      <c r="R21" s="128"/>
      <c r="S21" s="128"/>
      <c r="T21" s="128"/>
      <c r="U21" s="128"/>
      <c r="V21" s="128"/>
      <c r="W21" s="128"/>
      <c r="X21" s="128"/>
    </row>
    <row r="22" spans="1:24" s="4" customFormat="1" ht="15" customHeight="1" x14ac:dyDescent="0.2">
      <c r="A22" s="17" t="s">
        <v>31</v>
      </c>
      <c r="B22" s="436">
        <v>35606</v>
      </c>
      <c r="C22" s="436">
        <v>33218</v>
      </c>
      <c r="D22" s="463">
        <v>31511</v>
      </c>
      <c r="E22" s="436">
        <v>30884</v>
      </c>
      <c r="F22" s="436">
        <v>28668</v>
      </c>
      <c r="G22" s="436">
        <v>28520</v>
      </c>
      <c r="H22" s="436">
        <v>28912</v>
      </c>
      <c r="I22" s="436">
        <v>30088</v>
      </c>
      <c r="J22" s="436">
        <v>30474</v>
      </c>
      <c r="K22" s="436">
        <v>32127</v>
      </c>
      <c r="L22" s="436">
        <v>33024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</row>
    <row r="23" spans="1:24" s="20" customFormat="1" ht="15" customHeight="1" x14ac:dyDescent="0.2">
      <c r="A23" s="19" t="s">
        <v>32</v>
      </c>
      <c r="B23" s="438">
        <v>82503</v>
      </c>
      <c r="C23" s="438">
        <v>78663</v>
      </c>
      <c r="D23" s="464">
        <v>73655</v>
      </c>
      <c r="E23" s="438">
        <v>72694</v>
      </c>
      <c r="F23" s="438">
        <v>67651</v>
      </c>
      <c r="G23" s="438">
        <v>67692</v>
      </c>
      <c r="H23" s="438">
        <v>69006</v>
      </c>
      <c r="I23" s="438">
        <v>71421</v>
      </c>
      <c r="J23" s="438">
        <v>74659</v>
      </c>
      <c r="K23" s="438">
        <v>78428</v>
      </c>
      <c r="L23" s="438">
        <v>81948</v>
      </c>
      <c r="O23" s="625"/>
      <c r="P23" s="625"/>
      <c r="Q23" s="625"/>
      <c r="R23" s="625"/>
      <c r="S23" s="625"/>
      <c r="T23" s="625"/>
      <c r="U23" s="625"/>
      <c r="V23" s="625"/>
      <c r="W23" s="625"/>
      <c r="X23" s="625"/>
    </row>
    <row r="24" spans="1:24" ht="15" customHeight="1" x14ac:dyDescent="0.2">
      <c r="A24" s="21" t="s">
        <v>140</v>
      </c>
      <c r="B24" s="190"/>
      <c r="C24" s="190"/>
      <c r="D24" s="190"/>
      <c r="E24" s="190"/>
      <c r="F24" s="18"/>
      <c r="G24" s="18"/>
      <c r="H24" s="18"/>
      <c r="I24" s="18"/>
      <c r="J24" s="18"/>
      <c r="K24" s="18"/>
      <c r="L24" s="18"/>
    </row>
    <row r="25" spans="1:24" x14ac:dyDescent="0.2">
      <c r="A25" s="69"/>
      <c r="B25" s="190"/>
      <c r="C25" s="190"/>
      <c r="D25" s="190"/>
      <c r="E25" s="190"/>
      <c r="F25" s="190"/>
      <c r="G25" s="233"/>
      <c r="H25" s="245"/>
      <c r="I25" s="245"/>
      <c r="J25" s="245"/>
      <c r="K25" s="245"/>
      <c r="L25" s="245"/>
    </row>
    <row r="26" spans="1:24" x14ac:dyDescent="0.2">
      <c r="A26" s="69"/>
      <c r="B26" s="190"/>
      <c r="C26" s="190"/>
      <c r="D26" s="190"/>
      <c r="E26" s="190"/>
      <c r="F26" s="190"/>
      <c r="G26" s="233"/>
      <c r="H26" s="245"/>
      <c r="I26" s="245"/>
      <c r="J26" s="245"/>
      <c r="K26" s="245"/>
      <c r="L26" s="245"/>
    </row>
    <row r="27" spans="1:24" x14ac:dyDescent="0.2">
      <c r="A27" s="69"/>
      <c r="B27" s="190"/>
      <c r="C27" s="190"/>
      <c r="D27" s="190"/>
      <c r="E27" s="190"/>
      <c r="F27" s="190"/>
      <c r="G27" s="233"/>
      <c r="H27" s="245"/>
      <c r="I27" s="245"/>
      <c r="J27" s="245"/>
      <c r="K27" s="245"/>
      <c r="L27" s="245"/>
    </row>
    <row r="28" spans="1:24" x14ac:dyDescent="0.2">
      <c r="A28" s="69"/>
    </row>
    <row r="29" spans="1:24" x14ac:dyDescent="0.2">
      <c r="A29" s="69"/>
    </row>
    <row r="30" spans="1:24" x14ac:dyDescent="0.2">
      <c r="A30" s="69"/>
    </row>
    <row r="31" spans="1:24" x14ac:dyDescent="0.2">
      <c r="A31" s="69"/>
    </row>
    <row r="32" spans="1:24" x14ac:dyDescent="0.2">
      <c r="A32" s="69"/>
    </row>
  </sheetData>
  <mergeCells count="1">
    <mergeCell ref="A1:L1"/>
  </mergeCells>
  <phoneticPr fontId="15" type="noConversion"/>
  <conditionalFormatting sqref="A1 X6:XFD23 M10:W23 M24:XFD1048576 A2:H4 A24:H1048576 A5:C23 M1:XFD5">
    <cfRule type="cellIs" dxfId="308" priority="16" operator="equal">
      <formula>0</formula>
    </cfRule>
  </conditionalFormatting>
  <conditionalFormatting sqref="M5:X5">
    <cfRule type="cellIs" dxfId="307" priority="15" operator="equal">
      <formula>0</formula>
    </cfRule>
  </conditionalFormatting>
  <conditionalFormatting sqref="M5:X5">
    <cfRule type="containsText" dxfId="306" priority="14" operator="containsText" text="FALSO">
      <formula>NOT(ISERROR(SEARCH("FALSO",M5)))</formula>
    </cfRule>
  </conditionalFormatting>
  <conditionalFormatting sqref="M5:X5">
    <cfRule type="cellIs" dxfId="305" priority="12" operator="equal">
      <formula>0</formula>
    </cfRule>
    <cfRule type="cellIs" priority="13" operator="equal">
      <formula>0</formula>
    </cfRule>
  </conditionalFormatting>
  <conditionalFormatting sqref="M5:X5">
    <cfRule type="cellIs" dxfId="304" priority="11" operator="equal">
      <formula>0</formula>
    </cfRule>
  </conditionalFormatting>
  <conditionalFormatting sqref="M5:X5">
    <cfRule type="containsText" dxfId="303" priority="10" operator="containsText" text="FALSO">
      <formula>NOT(ISERROR(SEARCH("FALSO",M5)))</formula>
    </cfRule>
  </conditionalFormatting>
  <conditionalFormatting sqref="I2:I4 I24:I1048576 J4:K4">
    <cfRule type="cellIs" dxfId="302" priority="9" operator="equal">
      <formula>0</formula>
    </cfRule>
  </conditionalFormatting>
  <conditionalFormatting sqref="D5:K23">
    <cfRule type="cellIs" dxfId="301" priority="8" operator="equal">
      <formula>0</formula>
    </cfRule>
  </conditionalFormatting>
  <conditionalFormatting sqref="K2:K3 K24:K1048576">
    <cfRule type="cellIs" dxfId="300" priority="7" operator="equal">
      <formula>0</formula>
    </cfRule>
  </conditionalFormatting>
  <conditionalFormatting sqref="J2:J3 J24:J1048576">
    <cfRule type="cellIs" dxfId="299" priority="5" operator="equal">
      <formula>0</formula>
    </cfRule>
  </conditionalFormatting>
  <conditionalFormatting sqref="L4">
    <cfRule type="cellIs" dxfId="298" priority="3" operator="equal">
      <formula>0</formula>
    </cfRule>
  </conditionalFormatting>
  <conditionalFormatting sqref="L5:L23">
    <cfRule type="cellIs" dxfId="297" priority="2" operator="equal">
      <formula>0</formula>
    </cfRule>
  </conditionalFormatting>
  <conditionalFormatting sqref="L2:L3 L24:L1048576">
    <cfRule type="cellIs" dxfId="296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tabColor indexed="25"/>
  </sheetPr>
  <dimension ref="A1:AB47"/>
  <sheetViews>
    <sheetView zoomScaleNormal="100" workbookViewId="0">
      <selection sqref="A1:M1"/>
    </sheetView>
  </sheetViews>
  <sheetFormatPr defaultColWidth="17.28515625" defaultRowHeight="11.25" x14ac:dyDescent="0.2"/>
  <cols>
    <col min="1" max="1" width="14.7109375" style="66" customWidth="1"/>
    <col min="2" max="2" width="2.42578125" style="137" bestFit="1" customWidth="1"/>
    <col min="3" max="13" width="7.5703125" style="66" customWidth="1"/>
    <col min="14" max="24" width="7.85546875" style="66" customWidth="1"/>
    <col min="25" max="25" width="9.28515625" style="66" customWidth="1"/>
    <col min="26" max="16384" width="17.28515625" style="66"/>
  </cols>
  <sheetData>
    <row r="1" spans="1:28" s="132" customFormat="1" ht="28.5" customHeight="1" x14ac:dyDescent="0.2">
      <c r="A1" s="650" t="s">
        <v>216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</row>
    <row r="2" spans="1:28" s="133" customFormat="1" ht="15" customHeight="1" x14ac:dyDescent="0.2">
      <c r="A2" s="218"/>
      <c r="B2" s="219"/>
      <c r="C2" s="220"/>
      <c r="D2" s="220"/>
      <c r="E2" s="220"/>
      <c r="F2" s="220"/>
      <c r="G2" s="218"/>
      <c r="H2" s="218"/>
      <c r="I2" s="218"/>
      <c r="J2" s="218"/>
      <c r="K2" s="218"/>
      <c r="L2" s="218"/>
      <c r="M2" s="218"/>
    </row>
    <row r="3" spans="1:28" s="133" customFormat="1" ht="15" customHeight="1" x14ac:dyDescent="0.2">
      <c r="A3" s="218" t="s">
        <v>14</v>
      </c>
      <c r="B3" s="219"/>
      <c r="C3" s="220"/>
      <c r="D3" s="220"/>
      <c r="E3" s="220"/>
      <c r="F3" s="220"/>
      <c r="G3" s="218"/>
      <c r="H3" s="218"/>
      <c r="I3" s="218"/>
      <c r="J3" s="218"/>
      <c r="K3" s="218"/>
      <c r="L3" s="218"/>
      <c r="M3" s="218"/>
    </row>
    <row r="4" spans="1:28" s="134" customFormat="1" ht="28.5" customHeight="1" thickBot="1" x14ac:dyDescent="0.25">
      <c r="A4" s="74"/>
      <c r="B4" s="74"/>
      <c r="C4" s="74">
        <v>2008</v>
      </c>
      <c r="D4" s="74">
        <v>2009</v>
      </c>
      <c r="E4" s="164">
        <v>2010</v>
      </c>
      <c r="F4" s="74">
        <v>2011</v>
      </c>
      <c r="G4" s="74">
        <v>2012</v>
      </c>
      <c r="H4" s="74">
        <v>2013</v>
      </c>
      <c r="I4" s="74">
        <v>2014</v>
      </c>
      <c r="J4" s="74">
        <v>2015</v>
      </c>
      <c r="K4" s="74">
        <v>2016</v>
      </c>
      <c r="L4" s="74">
        <v>2017</v>
      </c>
      <c r="M4" s="74">
        <v>2018</v>
      </c>
    </row>
    <row r="5" spans="1:28" s="135" customFormat="1" ht="16.5" customHeight="1" thickTop="1" x14ac:dyDescent="0.2">
      <c r="A5" s="58" t="s">
        <v>12</v>
      </c>
      <c r="B5" s="58" t="s">
        <v>46</v>
      </c>
      <c r="C5" s="473">
        <v>2894365</v>
      </c>
      <c r="D5" s="473">
        <v>2759400</v>
      </c>
      <c r="E5" s="474">
        <v>2599509</v>
      </c>
      <c r="F5" s="475">
        <v>2553741</v>
      </c>
      <c r="G5" s="475">
        <v>2387386</v>
      </c>
      <c r="H5" s="475">
        <v>2384121</v>
      </c>
      <c r="I5" s="475">
        <v>2458163</v>
      </c>
      <c r="J5" s="475">
        <v>2537653</v>
      </c>
      <c r="K5" s="475">
        <v>2641919</v>
      </c>
      <c r="L5" s="475">
        <v>2767521</v>
      </c>
      <c r="M5" s="475">
        <v>2877918</v>
      </c>
      <c r="N5" s="134"/>
      <c r="O5" s="134"/>
      <c r="P5" s="134"/>
      <c r="Q5" s="637"/>
      <c r="R5" s="637"/>
      <c r="S5" s="637"/>
      <c r="T5" s="637"/>
      <c r="U5" s="637"/>
      <c r="V5" s="637"/>
      <c r="W5" s="637"/>
      <c r="X5" s="637"/>
      <c r="Y5" s="253" t="str">
        <f>IF(SUM(L9:L10,L12:L13,L15:L16,L18:L19,L21:L22,L24:L25,L27:L28,L30:L31,L33:L34,L36:L37,L39:L40,L42:L43)=L5,"CERTO","Falso")</f>
        <v>CERTO</v>
      </c>
      <c r="Z5" s="134"/>
      <c r="AA5" s="134"/>
      <c r="AB5" s="134"/>
    </row>
    <row r="6" spans="1:28" s="135" customFormat="1" ht="12.75" customHeight="1" x14ac:dyDescent="0.2">
      <c r="A6" s="58"/>
      <c r="B6" s="58" t="s">
        <v>54</v>
      </c>
      <c r="C6" s="473">
        <v>1576815</v>
      </c>
      <c r="D6" s="473">
        <v>1494815</v>
      </c>
      <c r="E6" s="476">
        <v>1404782</v>
      </c>
      <c r="F6" s="473">
        <v>1365131</v>
      </c>
      <c r="G6" s="473">
        <v>1250432</v>
      </c>
      <c r="H6" s="473">
        <v>1242007</v>
      </c>
      <c r="I6" s="473">
        <v>1278921</v>
      </c>
      <c r="J6" s="473">
        <v>1311721</v>
      </c>
      <c r="K6" s="473">
        <v>1367705</v>
      </c>
      <c r="L6" s="473">
        <v>1437729</v>
      </c>
      <c r="M6" s="473">
        <v>1499993</v>
      </c>
      <c r="N6" s="134"/>
      <c r="O6" s="134"/>
      <c r="P6" s="134"/>
      <c r="Q6" s="637"/>
      <c r="R6" s="637"/>
      <c r="S6" s="637"/>
      <c r="T6" s="637"/>
      <c r="U6" s="637"/>
      <c r="V6" s="637"/>
      <c r="W6" s="637"/>
      <c r="X6" s="637"/>
      <c r="Y6" s="253" t="str">
        <f t="shared" ref="Y6:Y8" si="0">IF(SUM(L8,L11,L14,L17,L20,L23,L26,L29,L32,L35,L38,L41)=L5,"CERTO","Falso")</f>
        <v>CERTO</v>
      </c>
      <c r="Z6" s="134"/>
      <c r="AA6" s="134"/>
      <c r="AB6" s="134"/>
    </row>
    <row r="7" spans="1:28" s="135" customFormat="1" ht="12.75" customHeight="1" x14ac:dyDescent="0.2">
      <c r="A7" s="58"/>
      <c r="B7" s="58" t="s">
        <v>55</v>
      </c>
      <c r="C7" s="473">
        <v>1317550</v>
      </c>
      <c r="D7" s="473">
        <v>1264585</v>
      </c>
      <c r="E7" s="476">
        <v>1194727</v>
      </c>
      <c r="F7" s="473">
        <v>1188610</v>
      </c>
      <c r="G7" s="473">
        <v>1136954</v>
      </c>
      <c r="H7" s="473">
        <v>1142114</v>
      </c>
      <c r="I7" s="473">
        <v>1179242</v>
      </c>
      <c r="J7" s="473">
        <v>1225932</v>
      </c>
      <c r="K7" s="473">
        <v>1274214</v>
      </c>
      <c r="L7" s="473">
        <v>1329792</v>
      </c>
      <c r="M7" s="473">
        <v>1377925</v>
      </c>
      <c r="N7" s="134"/>
      <c r="O7" s="134"/>
      <c r="P7" s="134"/>
      <c r="Q7" s="637"/>
      <c r="R7" s="637"/>
      <c r="S7" s="637"/>
      <c r="T7" s="637"/>
      <c r="U7" s="637"/>
      <c r="V7" s="637"/>
      <c r="W7" s="637"/>
      <c r="X7" s="637"/>
      <c r="Y7" s="253" t="str">
        <f t="shared" si="0"/>
        <v>CERTO</v>
      </c>
      <c r="Z7" s="134"/>
      <c r="AA7" s="134"/>
      <c r="AB7" s="134"/>
    </row>
    <row r="8" spans="1:28" s="136" customFormat="1" ht="16.5" customHeight="1" x14ac:dyDescent="0.2">
      <c r="A8" s="61" t="s">
        <v>56</v>
      </c>
      <c r="B8" s="58" t="s">
        <v>46</v>
      </c>
      <c r="C8" s="473">
        <v>6325</v>
      </c>
      <c r="D8" s="473">
        <v>4099</v>
      </c>
      <c r="E8" s="476">
        <v>3487</v>
      </c>
      <c r="F8" s="473">
        <v>2196</v>
      </c>
      <c r="G8" s="473">
        <v>1207</v>
      </c>
      <c r="H8" s="473">
        <v>821</v>
      </c>
      <c r="I8" s="473">
        <v>687</v>
      </c>
      <c r="J8" s="473">
        <v>676</v>
      </c>
      <c r="K8" s="473">
        <v>865</v>
      </c>
      <c r="L8" s="473">
        <v>1270</v>
      </c>
      <c r="M8" s="473">
        <v>1466</v>
      </c>
      <c r="N8" s="134"/>
      <c r="O8" s="134"/>
      <c r="P8" s="134"/>
      <c r="Q8" s="637"/>
      <c r="R8" s="637"/>
      <c r="S8" s="637"/>
      <c r="T8" s="637"/>
      <c r="U8" s="637"/>
      <c r="V8" s="637"/>
      <c r="W8" s="637"/>
      <c r="X8" s="637"/>
      <c r="Y8" s="253" t="str">
        <f t="shared" si="0"/>
        <v>CERTO</v>
      </c>
      <c r="Z8" s="134"/>
      <c r="AA8" s="134"/>
      <c r="AB8" s="134"/>
    </row>
    <row r="9" spans="1:28" s="136" customFormat="1" ht="12.75" customHeight="1" x14ac:dyDescent="0.2">
      <c r="A9" s="62"/>
      <c r="B9" s="63" t="s">
        <v>54</v>
      </c>
      <c r="C9" s="477">
        <v>3814</v>
      </c>
      <c r="D9" s="477">
        <v>2471</v>
      </c>
      <c r="E9" s="478">
        <v>2111</v>
      </c>
      <c r="F9" s="477">
        <v>1404</v>
      </c>
      <c r="G9" s="477">
        <v>785</v>
      </c>
      <c r="H9" s="477">
        <v>504</v>
      </c>
      <c r="I9" s="477">
        <v>378</v>
      </c>
      <c r="J9" s="477">
        <v>357</v>
      </c>
      <c r="K9" s="477">
        <v>497</v>
      </c>
      <c r="L9" s="477">
        <v>714</v>
      </c>
      <c r="M9" s="477">
        <v>775</v>
      </c>
      <c r="N9" s="134"/>
      <c r="O9" s="134"/>
      <c r="Z9" s="134"/>
      <c r="AA9" s="134"/>
      <c r="AB9" s="134"/>
    </row>
    <row r="10" spans="1:28" s="136" customFormat="1" ht="12.75" customHeight="1" x14ac:dyDescent="0.2">
      <c r="A10" s="61"/>
      <c r="B10" s="63" t="s">
        <v>55</v>
      </c>
      <c r="C10" s="477">
        <v>2511</v>
      </c>
      <c r="D10" s="477">
        <v>1628</v>
      </c>
      <c r="E10" s="478">
        <v>1376</v>
      </c>
      <c r="F10" s="477">
        <v>792</v>
      </c>
      <c r="G10" s="477">
        <v>422</v>
      </c>
      <c r="H10" s="477">
        <v>317</v>
      </c>
      <c r="I10" s="477">
        <v>309</v>
      </c>
      <c r="J10" s="477">
        <v>319</v>
      </c>
      <c r="K10" s="477">
        <v>368</v>
      </c>
      <c r="L10" s="477">
        <v>556</v>
      </c>
      <c r="M10" s="477">
        <v>691</v>
      </c>
      <c r="N10" s="254"/>
      <c r="O10" s="134"/>
      <c r="P10" s="254"/>
      <c r="Q10" s="254"/>
      <c r="R10" s="254"/>
      <c r="S10" s="254"/>
      <c r="T10" s="254"/>
      <c r="U10" s="254"/>
      <c r="V10" s="254"/>
      <c r="W10" s="254"/>
      <c r="X10" s="254"/>
      <c r="Z10" s="134"/>
      <c r="AA10" s="134"/>
      <c r="AB10" s="134"/>
    </row>
    <row r="11" spans="1:28" s="136" customFormat="1" ht="16.5" customHeight="1" x14ac:dyDescent="0.2">
      <c r="A11" s="61" t="s">
        <v>57</v>
      </c>
      <c r="B11" s="58" t="s">
        <v>46</v>
      </c>
      <c r="C11" s="473">
        <v>295964</v>
      </c>
      <c r="D11" s="473">
        <v>258261</v>
      </c>
      <c r="E11" s="476">
        <v>234779</v>
      </c>
      <c r="F11" s="473">
        <v>215771</v>
      </c>
      <c r="G11" s="473">
        <v>179728</v>
      </c>
      <c r="H11" s="473">
        <v>172324</v>
      </c>
      <c r="I11" s="473">
        <v>181616</v>
      </c>
      <c r="J11" s="473">
        <v>194897</v>
      </c>
      <c r="K11" s="473">
        <v>210709</v>
      </c>
      <c r="L11" s="473">
        <v>235752</v>
      </c>
      <c r="M11" s="473">
        <v>254057</v>
      </c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</row>
    <row r="12" spans="1:28" s="136" customFormat="1" ht="12.75" customHeight="1" x14ac:dyDescent="0.2">
      <c r="A12" s="62"/>
      <c r="B12" s="63" t="s">
        <v>54</v>
      </c>
      <c r="C12" s="477">
        <v>160497</v>
      </c>
      <c r="D12" s="477">
        <v>138557</v>
      </c>
      <c r="E12" s="478">
        <v>125299</v>
      </c>
      <c r="F12" s="477">
        <v>114888</v>
      </c>
      <c r="G12" s="477">
        <v>94573</v>
      </c>
      <c r="H12" s="477">
        <v>90921</v>
      </c>
      <c r="I12" s="477">
        <v>96570</v>
      </c>
      <c r="J12" s="477">
        <v>103018</v>
      </c>
      <c r="K12" s="477">
        <v>112378</v>
      </c>
      <c r="L12" s="477">
        <v>126226</v>
      </c>
      <c r="M12" s="477">
        <v>137590</v>
      </c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</row>
    <row r="13" spans="1:28" s="136" customFormat="1" ht="12.75" customHeight="1" x14ac:dyDescent="0.2">
      <c r="A13" s="61"/>
      <c r="B13" s="63" t="s">
        <v>55</v>
      </c>
      <c r="C13" s="477">
        <v>135467</v>
      </c>
      <c r="D13" s="477">
        <v>119704</v>
      </c>
      <c r="E13" s="478">
        <v>109480</v>
      </c>
      <c r="F13" s="477">
        <v>100883</v>
      </c>
      <c r="G13" s="477">
        <v>85155</v>
      </c>
      <c r="H13" s="477">
        <v>81403</v>
      </c>
      <c r="I13" s="477">
        <v>85046</v>
      </c>
      <c r="J13" s="477">
        <v>91879</v>
      </c>
      <c r="K13" s="477">
        <v>98331</v>
      </c>
      <c r="L13" s="477">
        <v>109526</v>
      </c>
      <c r="M13" s="477">
        <v>116467</v>
      </c>
    </row>
    <row r="14" spans="1:28" s="136" customFormat="1" ht="16.5" customHeight="1" x14ac:dyDescent="0.2">
      <c r="A14" s="61" t="s">
        <v>58</v>
      </c>
      <c r="B14" s="58" t="s">
        <v>46</v>
      </c>
      <c r="C14" s="473">
        <v>426889</v>
      </c>
      <c r="D14" s="473">
        <v>392893</v>
      </c>
      <c r="E14" s="476">
        <v>356785</v>
      </c>
      <c r="F14" s="473">
        <v>340565</v>
      </c>
      <c r="G14" s="473">
        <v>301036</v>
      </c>
      <c r="H14" s="473">
        <v>286064</v>
      </c>
      <c r="I14" s="473">
        <v>282624</v>
      </c>
      <c r="J14" s="473">
        <v>287062</v>
      </c>
      <c r="K14" s="473">
        <v>300003</v>
      </c>
      <c r="L14" s="473">
        <v>315844</v>
      </c>
      <c r="M14" s="473">
        <v>332392</v>
      </c>
      <c r="N14" s="254"/>
      <c r="O14" s="254"/>
      <c r="P14" s="254"/>
      <c r="Q14" s="254"/>
    </row>
    <row r="15" spans="1:28" s="136" customFormat="1" ht="12.75" customHeight="1" x14ac:dyDescent="0.2">
      <c r="A15" s="62"/>
      <c r="B15" s="63" t="s">
        <v>54</v>
      </c>
      <c r="C15" s="477">
        <v>219267</v>
      </c>
      <c r="D15" s="477">
        <v>201721</v>
      </c>
      <c r="E15" s="478">
        <v>183429</v>
      </c>
      <c r="F15" s="477">
        <v>173816</v>
      </c>
      <c r="G15" s="477">
        <v>151376</v>
      </c>
      <c r="H15" s="477">
        <v>143959</v>
      </c>
      <c r="I15" s="477">
        <v>143426</v>
      </c>
      <c r="J15" s="477">
        <v>145066</v>
      </c>
      <c r="K15" s="477">
        <v>152746</v>
      </c>
      <c r="L15" s="477">
        <v>161880</v>
      </c>
      <c r="M15" s="477">
        <v>171342</v>
      </c>
      <c r="N15" s="254"/>
      <c r="O15" s="254"/>
      <c r="P15" s="254"/>
      <c r="Q15" s="254"/>
      <c r="S15" s="254"/>
      <c r="T15" s="254"/>
      <c r="U15" s="254"/>
      <c r="V15" s="254"/>
      <c r="W15" s="254"/>
    </row>
    <row r="16" spans="1:28" s="136" customFormat="1" ht="12.75" customHeight="1" x14ac:dyDescent="0.2">
      <c r="A16" s="61"/>
      <c r="B16" s="63" t="s">
        <v>55</v>
      </c>
      <c r="C16" s="477">
        <v>207622</v>
      </c>
      <c r="D16" s="477">
        <v>191172</v>
      </c>
      <c r="E16" s="478">
        <v>173356</v>
      </c>
      <c r="F16" s="477">
        <v>166749</v>
      </c>
      <c r="G16" s="477">
        <v>149660</v>
      </c>
      <c r="H16" s="477">
        <v>142105</v>
      </c>
      <c r="I16" s="477">
        <v>139198</v>
      </c>
      <c r="J16" s="477">
        <v>141996</v>
      </c>
      <c r="K16" s="477">
        <v>147257</v>
      </c>
      <c r="L16" s="477">
        <v>153964</v>
      </c>
      <c r="M16" s="477">
        <v>161050</v>
      </c>
      <c r="N16" s="254"/>
      <c r="O16" s="254"/>
      <c r="P16" s="254"/>
      <c r="Q16" s="254"/>
      <c r="S16" s="254"/>
      <c r="T16" s="254"/>
      <c r="U16" s="254"/>
      <c r="V16" s="254"/>
      <c r="W16" s="254"/>
    </row>
    <row r="17" spans="1:23" s="136" customFormat="1" ht="16.5" customHeight="1" x14ac:dyDescent="0.2">
      <c r="A17" s="61" t="s">
        <v>59</v>
      </c>
      <c r="B17" s="58" t="s">
        <v>46</v>
      </c>
      <c r="C17" s="473">
        <v>494275</v>
      </c>
      <c r="D17" s="473">
        <v>465589</v>
      </c>
      <c r="E17" s="476">
        <v>429469</v>
      </c>
      <c r="F17" s="473">
        <v>411533</v>
      </c>
      <c r="G17" s="473">
        <v>374813</v>
      </c>
      <c r="H17" s="473">
        <v>365055</v>
      </c>
      <c r="I17" s="473">
        <v>364306</v>
      </c>
      <c r="J17" s="473">
        <v>358742</v>
      </c>
      <c r="K17" s="473">
        <v>357287</v>
      </c>
      <c r="L17" s="473">
        <v>356743</v>
      </c>
      <c r="M17" s="473">
        <v>357880</v>
      </c>
      <c r="N17" s="254"/>
      <c r="O17" s="254"/>
      <c r="P17" s="254"/>
      <c r="Q17" s="254"/>
      <c r="S17" s="254"/>
      <c r="T17" s="254"/>
      <c r="U17" s="254"/>
      <c r="V17" s="254"/>
      <c r="W17" s="254"/>
    </row>
    <row r="18" spans="1:23" s="136" customFormat="1" ht="12.75" customHeight="1" x14ac:dyDescent="0.2">
      <c r="A18" s="62"/>
      <c r="B18" s="63" t="s">
        <v>54</v>
      </c>
      <c r="C18" s="477">
        <v>258958</v>
      </c>
      <c r="D18" s="477">
        <v>243937</v>
      </c>
      <c r="E18" s="478">
        <v>224962</v>
      </c>
      <c r="F18" s="477">
        <v>213151</v>
      </c>
      <c r="G18" s="477">
        <v>190913</v>
      </c>
      <c r="H18" s="477">
        <v>184699</v>
      </c>
      <c r="I18" s="477">
        <v>184540</v>
      </c>
      <c r="J18" s="477">
        <v>180783</v>
      </c>
      <c r="K18" s="477">
        <v>181205</v>
      </c>
      <c r="L18" s="477">
        <v>182213</v>
      </c>
      <c r="M18" s="477">
        <v>184393</v>
      </c>
      <c r="N18" s="254"/>
      <c r="O18" s="254"/>
      <c r="P18" s="254"/>
      <c r="Q18" s="254"/>
    </row>
    <row r="19" spans="1:23" s="136" customFormat="1" ht="12.75" customHeight="1" x14ac:dyDescent="0.2">
      <c r="A19" s="61"/>
      <c r="B19" s="63" t="s">
        <v>55</v>
      </c>
      <c r="C19" s="477">
        <v>235317</v>
      </c>
      <c r="D19" s="477">
        <v>221652</v>
      </c>
      <c r="E19" s="478">
        <v>204507</v>
      </c>
      <c r="F19" s="477">
        <v>198382</v>
      </c>
      <c r="G19" s="477">
        <v>183900</v>
      </c>
      <c r="H19" s="477">
        <v>180356</v>
      </c>
      <c r="I19" s="477">
        <v>179766</v>
      </c>
      <c r="J19" s="477">
        <v>177959</v>
      </c>
      <c r="K19" s="477">
        <v>176082</v>
      </c>
      <c r="L19" s="477">
        <v>174530</v>
      </c>
      <c r="M19" s="477">
        <v>173487</v>
      </c>
      <c r="N19" s="254"/>
      <c r="O19" s="254"/>
      <c r="P19" s="254"/>
      <c r="Q19" s="254"/>
      <c r="S19" s="254"/>
      <c r="T19" s="254"/>
      <c r="U19" s="254"/>
      <c r="V19" s="254"/>
    </row>
    <row r="20" spans="1:23" s="136" customFormat="1" ht="16.5" customHeight="1" x14ac:dyDescent="0.2">
      <c r="A20" s="61" t="s">
        <v>60</v>
      </c>
      <c r="B20" s="58" t="s">
        <v>46</v>
      </c>
      <c r="C20" s="473">
        <v>438333</v>
      </c>
      <c r="D20" s="473">
        <v>429261</v>
      </c>
      <c r="E20" s="476">
        <v>415276</v>
      </c>
      <c r="F20" s="473">
        <v>419400</v>
      </c>
      <c r="G20" s="473">
        <v>401761</v>
      </c>
      <c r="H20" s="473">
        <v>399462</v>
      </c>
      <c r="I20" s="473">
        <v>402951</v>
      </c>
      <c r="J20" s="473">
        <v>403321</v>
      </c>
      <c r="K20" s="473">
        <v>401501</v>
      </c>
      <c r="L20" s="473">
        <v>401529</v>
      </c>
      <c r="M20" s="473">
        <v>404395</v>
      </c>
      <c r="N20" s="254"/>
      <c r="O20" s="254"/>
      <c r="P20" s="254"/>
      <c r="Q20" s="254"/>
      <c r="S20" s="254"/>
      <c r="T20" s="254"/>
      <c r="U20" s="254"/>
      <c r="V20" s="254"/>
    </row>
    <row r="21" spans="1:23" s="136" customFormat="1" ht="12.75" customHeight="1" x14ac:dyDescent="0.2">
      <c r="A21" s="62"/>
      <c r="B21" s="63" t="s">
        <v>54</v>
      </c>
      <c r="C21" s="477">
        <v>234093</v>
      </c>
      <c r="D21" s="477">
        <v>228696</v>
      </c>
      <c r="E21" s="478">
        <v>220907</v>
      </c>
      <c r="F21" s="477">
        <v>220121</v>
      </c>
      <c r="G21" s="477">
        <v>206979</v>
      </c>
      <c r="H21" s="477">
        <v>204549</v>
      </c>
      <c r="I21" s="477">
        <v>205809</v>
      </c>
      <c r="J21" s="477">
        <v>204090</v>
      </c>
      <c r="K21" s="477">
        <v>202948</v>
      </c>
      <c r="L21" s="477">
        <v>203280</v>
      </c>
      <c r="M21" s="477">
        <v>205696</v>
      </c>
      <c r="N21" s="254"/>
      <c r="O21" s="254"/>
      <c r="P21" s="254"/>
      <c r="Q21" s="254"/>
      <c r="S21" s="254"/>
      <c r="T21" s="254"/>
      <c r="U21" s="254"/>
      <c r="V21" s="254"/>
    </row>
    <row r="22" spans="1:23" s="136" customFormat="1" ht="12.75" customHeight="1" x14ac:dyDescent="0.2">
      <c r="A22" s="61"/>
      <c r="B22" s="63" t="s">
        <v>55</v>
      </c>
      <c r="C22" s="477">
        <v>204240</v>
      </c>
      <c r="D22" s="477">
        <v>200565</v>
      </c>
      <c r="E22" s="478">
        <v>194369</v>
      </c>
      <c r="F22" s="477">
        <v>199279</v>
      </c>
      <c r="G22" s="477">
        <v>194782</v>
      </c>
      <c r="H22" s="477">
        <v>194913</v>
      </c>
      <c r="I22" s="477">
        <v>197142</v>
      </c>
      <c r="J22" s="477">
        <v>199231</v>
      </c>
      <c r="K22" s="477">
        <v>198553</v>
      </c>
      <c r="L22" s="477">
        <v>198249</v>
      </c>
      <c r="M22" s="477">
        <v>198699</v>
      </c>
      <c r="N22" s="254"/>
      <c r="O22" s="254"/>
      <c r="P22" s="254"/>
      <c r="Q22" s="254"/>
    </row>
    <row r="23" spans="1:23" s="136" customFormat="1" ht="16.5" customHeight="1" x14ac:dyDescent="0.2">
      <c r="A23" s="61" t="s">
        <v>61</v>
      </c>
      <c r="B23" s="58" t="s">
        <v>46</v>
      </c>
      <c r="C23" s="473">
        <v>381645</v>
      </c>
      <c r="D23" s="473">
        <v>368609</v>
      </c>
      <c r="E23" s="476">
        <v>351514</v>
      </c>
      <c r="F23" s="473">
        <v>354393</v>
      </c>
      <c r="G23" s="473">
        <v>343084</v>
      </c>
      <c r="H23" s="473">
        <v>351159</v>
      </c>
      <c r="I23" s="473">
        <v>368420</v>
      </c>
      <c r="J23" s="473">
        <v>386160</v>
      </c>
      <c r="K23" s="473">
        <v>404236</v>
      </c>
      <c r="L23" s="473">
        <v>420413</v>
      </c>
      <c r="M23" s="473">
        <v>429624</v>
      </c>
      <c r="N23" s="254"/>
      <c r="O23" s="254"/>
      <c r="P23" s="254"/>
      <c r="Q23" s="254"/>
    </row>
    <row r="24" spans="1:23" s="136" customFormat="1" ht="12.75" customHeight="1" x14ac:dyDescent="0.2">
      <c r="A24" s="62"/>
      <c r="B24" s="63" t="s">
        <v>54</v>
      </c>
      <c r="C24" s="477">
        <v>206500</v>
      </c>
      <c r="D24" s="477">
        <v>198559</v>
      </c>
      <c r="E24" s="478">
        <v>188711</v>
      </c>
      <c r="F24" s="477">
        <v>188132</v>
      </c>
      <c r="G24" s="477">
        <v>178701</v>
      </c>
      <c r="H24" s="477">
        <v>181664</v>
      </c>
      <c r="I24" s="477">
        <v>189669</v>
      </c>
      <c r="J24" s="477">
        <v>197261</v>
      </c>
      <c r="K24" s="477">
        <v>205927</v>
      </c>
      <c r="L24" s="477">
        <v>214153</v>
      </c>
      <c r="M24" s="477">
        <v>218703</v>
      </c>
      <c r="N24" s="254"/>
      <c r="O24" s="254"/>
      <c r="P24" s="254"/>
      <c r="Q24" s="254"/>
    </row>
    <row r="25" spans="1:23" s="136" customFormat="1" ht="12.75" customHeight="1" x14ac:dyDescent="0.2">
      <c r="A25" s="61"/>
      <c r="B25" s="63" t="s">
        <v>55</v>
      </c>
      <c r="C25" s="477">
        <v>175145</v>
      </c>
      <c r="D25" s="477">
        <v>170050</v>
      </c>
      <c r="E25" s="478">
        <v>162803</v>
      </c>
      <c r="F25" s="477">
        <v>166261</v>
      </c>
      <c r="G25" s="477">
        <v>164383</v>
      </c>
      <c r="H25" s="477">
        <v>169495</v>
      </c>
      <c r="I25" s="477">
        <v>178751</v>
      </c>
      <c r="J25" s="477">
        <v>188899</v>
      </c>
      <c r="K25" s="477">
        <v>198309</v>
      </c>
      <c r="L25" s="477">
        <v>206260</v>
      </c>
      <c r="M25" s="477">
        <v>210921</v>
      </c>
      <c r="N25" s="254"/>
      <c r="O25" s="254"/>
      <c r="P25" s="254"/>
      <c r="Q25" s="254"/>
    </row>
    <row r="26" spans="1:23" s="136" customFormat="1" ht="16.5" customHeight="1" x14ac:dyDescent="0.2">
      <c r="A26" s="61" t="s">
        <v>62</v>
      </c>
      <c r="B26" s="58" t="s">
        <v>46</v>
      </c>
      <c r="C26" s="473">
        <v>322607</v>
      </c>
      <c r="D26" s="473">
        <v>315879</v>
      </c>
      <c r="E26" s="476">
        <v>303133</v>
      </c>
      <c r="F26" s="473">
        <v>305424</v>
      </c>
      <c r="G26" s="473">
        <v>294405</v>
      </c>
      <c r="H26" s="473">
        <v>299127</v>
      </c>
      <c r="I26" s="473">
        <v>310574</v>
      </c>
      <c r="J26" s="473">
        <v>322015</v>
      </c>
      <c r="K26" s="473">
        <v>340070</v>
      </c>
      <c r="L26" s="473">
        <v>357859</v>
      </c>
      <c r="M26" s="473">
        <v>375994</v>
      </c>
      <c r="N26" s="254"/>
      <c r="O26" s="254"/>
      <c r="P26" s="254"/>
      <c r="Q26" s="254"/>
    </row>
    <row r="27" spans="1:23" s="136" customFormat="1" ht="12.75" customHeight="1" x14ac:dyDescent="0.2">
      <c r="A27" s="62"/>
      <c r="B27" s="63" t="s">
        <v>54</v>
      </c>
      <c r="C27" s="477">
        <v>177939</v>
      </c>
      <c r="D27" s="477">
        <v>172641</v>
      </c>
      <c r="E27" s="478">
        <v>165186</v>
      </c>
      <c r="F27" s="477">
        <v>164599</v>
      </c>
      <c r="G27" s="477">
        <v>154453</v>
      </c>
      <c r="H27" s="477">
        <v>155991</v>
      </c>
      <c r="I27" s="477">
        <v>161147</v>
      </c>
      <c r="J27" s="477">
        <v>165714</v>
      </c>
      <c r="K27" s="477">
        <v>174784</v>
      </c>
      <c r="L27" s="477">
        <v>184319</v>
      </c>
      <c r="M27" s="477">
        <v>193294</v>
      </c>
      <c r="N27" s="254"/>
      <c r="O27" s="254"/>
      <c r="P27" s="254"/>
      <c r="Q27" s="254"/>
    </row>
    <row r="28" spans="1:23" s="136" customFormat="1" ht="12.75" customHeight="1" x14ac:dyDescent="0.2">
      <c r="A28" s="61"/>
      <c r="B28" s="63" t="s">
        <v>55</v>
      </c>
      <c r="C28" s="477">
        <v>144668</v>
      </c>
      <c r="D28" s="477">
        <v>143238</v>
      </c>
      <c r="E28" s="478">
        <v>137947</v>
      </c>
      <c r="F28" s="477">
        <v>140825</v>
      </c>
      <c r="G28" s="477">
        <v>139952</v>
      </c>
      <c r="H28" s="477">
        <v>143136</v>
      </c>
      <c r="I28" s="477">
        <v>149427</v>
      </c>
      <c r="J28" s="477">
        <v>156301</v>
      </c>
      <c r="K28" s="477">
        <v>165286</v>
      </c>
      <c r="L28" s="477">
        <v>173540</v>
      </c>
      <c r="M28" s="477">
        <v>182700</v>
      </c>
      <c r="N28" s="254"/>
      <c r="O28" s="254"/>
      <c r="P28" s="254"/>
      <c r="Q28" s="254"/>
    </row>
    <row r="29" spans="1:23" s="136" customFormat="1" ht="16.5" customHeight="1" x14ac:dyDescent="0.2">
      <c r="A29" s="61" t="s">
        <v>63</v>
      </c>
      <c r="B29" s="58" t="s">
        <v>46</v>
      </c>
      <c r="C29" s="473">
        <v>252541</v>
      </c>
      <c r="D29" s="473">
        <v>251482</v>
      </c>
      <c r="E29" s="476">
        <v>244567</v>
      </c>
      <c r="F29" s="473">
        <v>245208</v>
      </c>
      <c r="G29" s="473">
        <v>238528</v>
      </c>
      <c r="H29" s="473">
        <v>243612</v>
      </c>
      <c r="I29" s="473">
        <v>254771</v>
      </c>
      <c r="J29" s="473">
        <v>268173</v>
      </c>
      <c r="K29" s="473">
        <v>285691</v>
      </c>
      <c r="L29" s="473">
        <v>301821</v>
      </c>
      <c r="M29" s="473">
        <v>316767</v>
      </c>
      <c r="N29" s="254"/>
      <c r="O29" s="254"/>
      <c r="P29" s="254"/>
      <c r="Q29" s="254"/>
    </row>
    <row r="30" spans="1:23" s="136" customFormat="1" ht="12.75" customHeight="1" x14ac:dyDescent="0.2">
      <c r="A30" s="62"/>
      <c r="B30" s="63" t="s">
        <v>54</v>
      </c>
      <c r="C30" s="477">
        <v>146185</v>
      </c>
      <c r="D30" s="477">
        <v>143389</v>
      </c>
      <c r="E30" s="478">
        <v>138404</v>
      </c>
      <c r="F30" s="477">
        <v>136087</v>
      </c>
      <c r="G30" s="477">
        <v>128714</v>
      </c>
      <c r="H30" s="477">
        <v>129950</v>
      </c>
      <c r="I30" s="477">
        <v>134964</v>
      </c>
      <c r="J30" s="477">
        <v>141049</v>
      </c>
      <c r="K30" s="477">
        <v>149949</v>
      </c>
      <c r="L30" s="477">
        <v>157982</v>
      </c>
      <c r="M30" s="477">
        <v>165922</v>
      </c>
      <c r="N30" s="254"/>
      <c r="O30" s="254"/>
      <c r="P30" s="254"/>
      <c r="Q30" s="254"/>
    </row>
    <row r="31" spans="1:23" s="136" customFormat="1" ht="12.75" customHeight="1" x14ac:dyDescent="0.2">
      <c r="A31" s="61"/>
      <c r="B31" s="63" t="s">
        <v>55</v>
      </c>
      <c r="C31" s="477">
        <v>106356</v>
      </c>
      <c r="D31" s="477">
        <v>108093</v>
      </c>
      <c r="E31" s="478">
        <v>106163</v>
      </c>
      <c r="F31" s="477">
        <v>109121</v>
      </c>
      <c r="G31" s="477">
        <v>109814</v>
      </c>
      <c r="H31" s="477">
        <v>113662</v>
      </c>
      <c r="I31" s="477">
        <v>119807</v>
      </c>
      <c r="J31" s="477">
        <v>127124</v>
      </c>
      <c r="K31" s="477">
        <v>135742</v>
      </c>
      <c r="L31" s="477">
        <v>143839</v>
      </c>
      <c r="M31" s="477">
        <v>150845</v>
      </c>
      <c r="N31" s="254"/>
      <c r="O31" s="254"/>
      <c r="P31" s="254"/>
      <c r="Q31" s="254"/>
    </row>
    <row r="32" spans="1:23" s="136" customFormat="1" ht="16.5" customHeight="1" x14ac:dyDescent="0.2">
      <c r="A32" s="61" t="s">
        <v>64</v>
      </c>
      <c r="B32" s="58" t="s">
        <v>46</v>
      </c>
      <c r="C32" s="473">
        <v>166218</v>
      </c>
      <c r="D32" s="473">
        <v>164699</v>
      </c>
      <c r="E32" s="476">
        <v>161405</v>
      </c>
      <c r="F32" s="473">
        <v>162135</v>
      </c>
      <c r="G32" s="473">
        <v>159650</v>
      </c>
      <c r="H32" s="473">
        <v>167903</v>
      </c>
      <c r="I32" s="473">
        <v>181742</v>
      </c>
      <c r="J32" s="473">
        <v>194900</v>
      </c>
      <c r="K32" s="473">
        <v>208931</v>
      </c>
      <c r="L32" s="473">
        <v>226252</v>
      </c>
      <c r="M32" s="473">
        <v>242664</v>
      </c>
      <c r="N32" s="254"/>
      <c r="O32" s="254"/>
      <c r="P32" s="254"/>
      <c r="Q32" s="254"/>
    </row>
    <row r="33" spans="1:17" s="136" customFormat="1" ht="12.75" customHeight="1" x14ac:dyDescent="0.2">
      <c r="A33" s="62"/>
      <c r="B33" s="63" t="s">
        <v>54</v>
      </c>
      <c r="C33" s="477">
        <v>101679</v>
      </c>
      <c r="D33" s="477">
        <v>98946</v>
      </c>
      <c r="E33" s="478">
        <v>96156</v>
      </c>
      <c r="F33" s="477">
        <v>95413</v>
      </c>
      <c r="G33" s="477">
        <v>90821</v>
      </c>
      <c r="H33" s="477">
        <v>93822</v>
      </c>
      <c r="I33" s="477">
        <v>100043</v>
      </c>
      <c r="J33" s="477">
        <v>106199</v>
      </c>
      <c r="K33" s="477">
        <v>113202</v>
      </c>
      <c r="L33" s="477">
        <v>122797</v>
      </c>
      <c r="M33" s="477">
        <v>131577</v>
      </c>
      <c r="N33" s="254"/>
      <c r="O33" s="254"/>
      <c r="P33" s="254"/>
      <c r="Q33" s="254"/>
    </row>
    <row r="34" spans="1:17" s="136" customFormat="1" ht="12.75" customHeight="1" x14ac:dyDescent="0.2">
      <c r="A34" s="61"/>
      <c r="B34" s="63" t="s">
        <v>55</v>
      </c>
      <c r="C34" s="477">
        <v>64539</v>
      </c>
      <c r="D34" s="477">
        <v>65753</v>
      </c>
      <c r="E34" s="478">
        <v>65249</v>
      </c>
      <c r="F34" s="477">
        <v>66722</v>
      </c>
      <c r="G34" s="477">
        <v>68829</v>
      </c>
      <c r="H34" s="477">
        <v>74081</v>
      </c>
      <c r="I34" s="477">
        <v>81699</v>
      </c>
      <c r="J34" s="477">
        <v>88701</v>
      </c>
      <c r="K34" s="477">
        <v>95729</v>
      </c>
      <c r="L34" s="477">
        <v>103455</v>
      </c>
      <c r="M34" s="477">
        <v>111087</v>
      </c>
      <c r="N34" s="254"/>
      <c r="O34" s="254"/>
      <c r="P34" s="254"/>
      <c r="Q34" s="254"/>
    </row>
    <row r="35" spans="1:17" s="136" customFormat="1" ht="16.5" customHeight="1" x14ac:dyDescent="0.2">
      <c r="A35" s="61" t="s">
        <v>65</v>
      </c>
      <c r="B35" s="58" t="s">
        <v>46</v>
      </c>
      <c r="C35" s="473">
        <v>79856</v>
      </c>
      <c r="D35" s="473">
        <v>79326</v>
      </c>
      <c r="E35" s="476">
        <v>75077</v>
      </c>
      <c r="F35" s="473">
        <v>74402</v>
      </c>
      <c r="G35" s="473">
        <v>72157</v>
      </c>
      <c r="H35" s="473">
        <v>77778</v>
      </c>
      <c r="I35" s="473">
        <v>86375</v>
      </c>
      <c r="J35" s="473">
        <v>94453</v>
      </c>
      <c r="K35" s="473">
        <v>101937</v>
      </c>
      <c r="L35" s="473">
        <v>115424</v>
      </c>
      <c r="M35" s="473">
        <v>122990</v>
      </c>
      <c r="N35" s="254"/>
      <c r="O35" s="254"/>
      <c r="P35" s="254"/>
      <c r="Q35" s="254"/>
    </row>
    <row r="36" spans="1:17" s="136" customFormat="1" ht="12.75" customHeight="1" x14ac:dyDescent="0.2">
      <c r="A36" s="62"/>
      <c r="B36" s="63" t="s">
        <v>54</v>
      </c>
      <c r="C36" s="477">
        <v>48947</v>
      </c>
      <c r="D36" s="477">
        <v>47666</v>
      </c>
      <c r="E36" s="478">
        <v>44453</v>
      </c>
      <c r="F36" s="477">
        <v>43126</v>
      </c>
      <c r="G36" s="477">
        <v>40244</v>
      </c>
      <c r="H36" s="477">
        <v>43298</v>
      </c>
      <c r="I36" s="477">
        <v>48273</v>
      </c>
      <c r="J36" s="477">
        <v>52491</v>
      </c>
      <c r="K36" s="477">
        <v>56506</v>
      </c>
      <c r="L36" s="477">
        <v>64123</v>
      </c>
      <c r="M36" s="477">
        <v>67556</v>
      </c>
      <c r="N36" s="254"/>
      <c r="O36" s="254"/>
      <c r="P36" s="254"/>
      <c r="Q36" s="254"/>
    </row>
    <row r="37" spans="1:17" s="136" customFormat="1" ht="12.75" customHeight="1" x14ac:dyDescent="0.2">
      <c r="A37" s="61"/>
      <c r="B37" s="63" t="s">
        <v>55</v>
      </c>
      <c r="C37" s="477">
        <v>30909</v>
      </c>
      <c r="D37" s="477">
        <v>31660</v>
      </c>
      <c r="E37" s="478">
        <v>30624</v>
      </c>
      <c r="F37" s="477">
        <v>31276</v>
      </c>
      <c r="G37" s="477">
        <v>31913</v>
      </c>
      <c r="H37" s="477">
        <v>34480</v>
      </c>
      <c r="I37" s="477">
        <v>38102</v>
      </c>
      <c r="J37" s="477">
        <v>41962</v>
      </c>
      <c r="K37" s="477">
        <v>45431</v>
      </c>
      <c r="L37" s="477">
        <v>51301</v>
      </c>
      <c r="M37" s="477">
        <v>55434</v>
      </c>
      <c r="N37" s="254"/>
      <c r="O37" s="254"/>
      <c r="P37" s="254"/>
      <c r="Q37" s="254"/>
    </row>
    <row r="38" spans="1:17" s="136" customFormat="1" ht="16.5" customHeight="1" x14ac:dyDescent="0.2">
      <c r="A38" s="61" t="s">
        <v>66</v>
      </c>
      <c r="B38" s="58" t="s">
        <v>46</v>
      </c>
      <c r="C38" s="473">
        <v>23846</v>
      </c>
      <c r="D38" s="473">
        <v>23258</v>
      </c>
      <c r="E38" s="476">
        <v>20952</v>
      </c>
      <c r="F38" s="473">
        <v>20098</v>
      </c>
      <c r="G38" s="473">
        <v>18633</v>
      </c>
      <c r="H38" s="473">
        <v>18687</v>
      </c>
      <c r="I38" s="473">
        <v>21870</v>
      </c>
      <c r="J38" s="473">
        <v>24902</v>
      </c>
      <c r="K38" s="473">
        <v>28135</v>
      </c>
      <c r="L38" s="473">
        <v>31931</v>
      </c>
      <c r="M38" s="473">
        <v>36702</v>
      </c>
      <c r="N38" s="254"/>
      <c r="O38" s="254"/>
      <c r="P38" s="254"/>
      <c r="Q38" s="254"/>
    </row>
    <row r="39" spans="1:17" s="136" customFormat="1" ht="12.75" customHeight="1" x14ac:dyDescent="0.2">
      <c r="A39" s="62"/>
      <c r="B39" s="63" t="s">
        <v>54</v>
      </c>
      <c r="C39" s="477">
        <v>15722</v>
      </c>
      <c r="D39" s="477">
        <v>15019</v>
      </c>
      <c r="E39" s="478">
        <v>13372</v>
      </c>
      <c r="F39" s="477">
        <v>12741</v>
      </c>
      <c r="G39" s="477">
        <v>11400</v>
      </c>
      <c r="H39" s="477">
        <v>11276</v>
      </c>
      <c r="I39" s="477">
        <v>12687</v>
      </c>
      <c r="J39" s="477">
        <v>14235</v>
      </c>
      <c r="K39" s="477">
        <v>15954</v>
      </c>
      <c r="L39" s="477">
        <v>18372</v>
      </c>
      <c r="M39" s="477">
        <v>21276</v>
      </c>
      <c r="N39" s="254"/>
      <c r="O39" s="254"/>
      <c r="P39" s="254"/>
      <c r="Q39" s="254"/>
    </row>
    <row r="40" spans="1:17" s="136" customFormat="1" ht="12.75" customHeight="1" x14ac:dyDescent="0.2">
      <c r="A40" s="61"/>
      <c r="B40" s="63" t="s">
        <v>55</v>
      </c>
      <c r="C40" s="477">
        <v>8124</v>
      </c>
      <c r="D40" s="477">
        <v>8239</v>
      </c>
      <c r="E40" s="478">
        <v>7580</v>
      </c>
      <c r="F40" s="477">
        <v>7357</v>
      </c>
      <c r="G40" s="477">
        <v>7233</v>
      </c>
      <c r="H40" s="477">
        <v>7411</v>
      </c>
      <c r="I40" s="477">
        <v>9183</v>
      </c>
      <c r="J40" s="477">
        <v>10667</v>
      </c>
      <c r="K40" s="477">
        <v>12181</v>
      </c>
      <c r="L40" s="477">
        <v>13559</v>
      </c>
      <c r="M40" s="477">
        <v>15426</v>
      </c>
      <c r="N40" s="254"/>
      <c r="O40" s="254"/>
      <c r="P40" s="254"/>
      <c r="Q40" s="254"/>
    </row>
    <row r="41" spans="1:17" s="136" customFormat="1" ht="16.5" customHeight="1" x14ac:dyDescent="0.2">
      <c r="A41" s="61" t="s">
        <v>13</v>
      </c>
      <c r="B41" s="58" t="s">
        <v>46</v>
      </c>
      <c r="C41" s="473">
        <v>5866</v>
      </c>
      <c r="D41" s="473">
        <v>6044</v>
      </c>
      <c r="E41" s="476">
        <v>3065</v>
      </c>
      <c r="F41" s="473">
        <v>2616</v>
      </c>
      <c r="G41" s="473">
        <v>2384</v>
      </c>
      <c r="H41" s="473">
        <v>2129</v>
      </c>
      <c r="I41" s="473">
        <v>2227</v>
      </c>
      <c r="J41" s="473">
        <v>2352</v>
      </c>
      <c r="K41" s="473">
        <v>2554</v>
      </c>
      <c r="L41" s="473">
        <v>2683</v>
      </c>
      <c r="M41" s="473">
        <v>2987</v>
      </c>
      <c r="N41" s="254"/>
      <c r="O41" s="254"/>
      <c r="P41" s="254"/>
      <c r="Q41" s="254"/>
    </row>
    <row r="42" spans="1:17" s="136" customFormat="1" ht="12.75" customHeight="1" x14ac:dyDescent="0.2">
      <c r="A42" s="64"/>
      <c r="B42" s="63" t="s">
        <v>54</v>
      </c>
      <c r="C42" s="477">
        <v>3214</v>
      </c>
      <c r="D42" s="477">
        <v>3213</v>
      </c>
      <c r="E42" s="478">
        <v>1792</v>
      </c>
      <c r="F42" s="477">
        <v>1653</v>
      </c>
      <c r="G42" s="477">
        <v>1473</v>
      </c>
      <c r="H42" s="477">
        <v>1374</v>
      </c>
      <c r="I42" s="477">
        <v>1415</v>
      </c>
      <c r="J42" s="477">
        <v>1458</v>
      </c>
      <c r="K42" s="477">
        <v>1609</v>
      </c>
      <c r="L42" s="477">
        <v>1670</v>
      </c>
      <c r="M42" s="477">
        <v>1869</v>
      </c>
      <c r="N42" s="254"/>
      <c r="O42" s="254"/>
      <c r="P42" s="254"/>
      <c r="Q42" s="254"/>
    </row>
    <row r="43" spans="1:17" s="136" customFormat="1" ht="12.75" customHeight="1" x14ac:dyDescent="0.2">
      <c r="A43" s="9"/>
      <c r="B43" s="65" t="s">
        <v>55</v>
      </c>
      <c r="C43" s="479">
        <v>2652</v>
      </c>
      <c r="D43" s="479">
        <v>2831</v>
      </c>
      <c r="E43" s="480">
        <v>1273</v>
      </c>
      <c r="F43" s="479">
        <v>963</v>
      </c>
      <c r="G43" s="479">
        <v>911</v>
      </c>
      <c r="H43" s="479">
        <v>755</v>
      </c>
      <c r="I43" s="479">
        <v>812</v>
      </c>
      <c r="J43" s="479">
        <v>894</v>
      </c>
      <c r="K43" s="479">
        <v>945</v>
      </c>
      <c r="L43" s="479">
        <v>1013</v>
      </c>
      <c r="M43" s="479">
        <v>1118</v>
      </c>
      <c r="N43" s="254"/>
      <c r="O43" s="254"/>
      <c r="P43" s="254"/>
      <c r="Q43" s="254"/>
    </row>
    <row r="44" spans="1:17" ht="15" customHeight="1" x14ac:dyDescent="0.2">
      <c r="A44" s="21" t="s">
        <v>140</v>
      </c>
      <c r="B44" s="37"/>
      <c r="C44" s="67"/>
      <c r="D44" s="67"/>
      <c r="E44" s="163"/>
      <c r="F44" s="163"/>
      <c r="G44" s="59"/>
      <c r="H44" s="59"/>
      <c r="I44" s="59"/>
      <c r="J44" s="59"/>
      <c r="K44" s="59"/>
      <c r="L44" s="59"/>
      <c r="M44" s="59"/>
    </row>
    <row r="45" spans="1:17" ht="15" customHeight="1" x14ac:dyDescent="0.2">
      <c r="A45" s="245"/>
      <c r="B45" s="245"/>
      <c r="C45" s="245"/>
      <c r="D45" s="245"/>
      <c r="E45" s="235"/>
      <c r="F45" s="235"/>
      <c r="G45" s="235"/>
      <c r="H45" s="235"/>
      <c r="I45" s="235"/>
      <c r="J45" s="235"/>
      <c r="K45" s="235"/>
      <c r="L45" s="235"/>
      <c r="M45" s="235"/>
    </row>
    <row r="46" spans="1:17" x14ac:dyDescent="0.2">
      <c r="E46" s="235"/>
      <c r="F46" s="235"/>
      <c r="G46" s="235"/>
      <c r="H46" s="235"/>
      <c r="I46" s="235"/>
      <c r="J46" s="235"/>
      <c r="K46" s="235"/>
      <c r="L46" s="235"/>
      <c r="M46" s="235"/>
    </row>
    <row r="47" spans="1:17" x14ac:dyDescent="0.2">
      <c r="E47" s="235"/>
      <c r="F47" s="235"/>
      <c r="G47" s="235"/>
      <c r="H47" s="235"/>
      <c r="I47" s="235"/>
      <c r="J47" s="235"/>
      <c r="K47" s="235"/>
      <c r="L47" s="235"/>
      <c r="M47" s="235"/>
    </row>
  </sheetData>
  <mergeCells count="1">
    <mergeCell ref="A1:M1"/>
  </mergeCells>
  <phoneticPr fontId="15" type="noConversion"/>
  <conditionalFormatting sqref="A1 N10:T12 N1:XFD3 N44:XFD1048576 R14:XFD43 U13:XFD13 N5:N9 O11:XFD12 AC4:XFD10 L2:L3 K4:L4 N4:AB4 E5:M7 A44:I1048576 A5:D43 A2:J4 O5:AB10">
    <cfRule type="cellIs" dxfId="295" priority="17" operator="equal">
      <formula>0</formula>
    </cfRule>
  </conditionalFormatting>
  <conditionalFormatting sqref="O5:AB8">
    <cfRule type="containsText" dxfId="294" priority="15" operator="containsText" text="FALSO">
      <formula>NOT(ISERROR(SEARCH("FALSO",O5)))</formula>
    </cfRule>
  </conditionalFormatting>
  <conditionalFormatting sqref="J44:J1048576 E43:M43">
    <cfRule type="cellIs" dxfId="293" priority="12" operator="equal">
      <formula>0</formula>
    </cfRule>
  </conditionalFormatting>
  <conditionalFormatting sqref="E8:M42">
    <cfRule type="cellIs" dxfId="292" priority="10" operator="equal">
      <formula>0</formula>
    </cfRule>
  </conditionalFormatting>
  <conditionalFormatting sqref="L44:L1048576">
    <cfRule type="cellIs" dxfId="291" priority="9" operator="equal">
      <formula>0</formula>
    </cfRule>
  </conditionalFormatting>
  <conditionalFormatting sqref="K2:K3">
    <cfRule type="cellIs" dxfId="290" priority="7" operator="equal">
      <formula>0</formula>
    </cfRule>
  </conditionalFormatting>
  <conditionalFormatting sqref="K44:K1048576">
    <cfRule type="cellIs" dxfId="289" priority="6" operator="equal">
      <formula>0</formula>
    </cfRule>
  </conditionalFormatting>
  <conditionalFormatting sqref="M2:M4">
    <cfRule type="cellIs" dxfId="288" priority="4" operator="equal">
      <formula>0</formula>
    </cfRule>
  </conditionalFormatting>
  <conditionalFormatting sqref="M44:M1048576">
    <cfRule type="cellIs" dxfId="28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tabColor indexed="25"/>
  </sheetPr>
  <dimension ref="A1:Y49"/>
  <sheetViews>
    <sheetView workbookViewId="0">
      <selection sqref="A1:M1"/>
    </sheetView>
  </sheetViews>
  <sheetFormatPr defaultRowHeight="17.25" customHeight="1" x14ac:dyDescent="0.2"/>
  <cols>
    <col min="1" max="1" width="14.7109375" style="55" customWidth="1"/>
    <col min="2" max="2" width="1.28515625" style="51" customWidth="1"/>
    <col min="3" max="13" width="7.5703125" style="55" customWidth="1"/>
    <col min="14" max="14" width="9.140625" style="55"/>
    <col min="15" max="24" width="9.140625" style="66"/>
    <col min="25" max="16384" width="9.140625" style="55"/>
  </cols>
  <sheetData>
    <row r="1" spans="1:25" s="53" customFormat="1" ht="28.5" customHeight="1" x14ac:dyDescent="0.2">
      <c r="A1" s="648" t="s">
        <v>217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25" s="54" customFormat="1" ht="15" customHeight="1" x14ac:dyDescent="0.2">
      <c r="A2" s="72"/>
      <c r="B2" s="44"/>
      <c r="C2" s="72"/>
      <c r="D2" s="72"/>
      <c r="E2" s="72"/>
      <c r="F2" s="72"/>
      <c r="G2" s="218"/>
      <c r="H2" s="218"/>
      <c r="I2" s="218"/>
      <c r="J2" s="218"/>
      <c r="K2" s="218"/>
      <c r="L2" s="218"/>
      <c r="M2" s="218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5" s="54" customFormat="1" ht="15" customHeight="1" x14ac:dyDescent="0.2">
      <c r="A3" s="78" t="s">
        <v>14</v>
      </c>
      <c r="B3" s="44"/>
      <c r="C3" s="72"/>
      <c r="D3" s="72"/>
      <c r="E3" s="72"/>
      <c r="F3" s="72"/>
      <c r="G3" s="218"/>
      <c r="H3" s="218"/>
      <c r="I3" s="218"/>
      <c r="J3" s="218"/>
      <c r="K3" s="218"/>
      <c r="L3" s="218"/>
      <c r="M3" s="218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1:25" s="54" customFormat="1" ht="28.5" customHeight="1" thickBot="1" x14ac:dyDescent="0.25">
      <c r="A4" s="45"/>
      <c r="B4" s="90"/>
      <c r="C4" s="45">
        <v>2008</v>
      </c>
      <c r="D4" s="45">
        <v>2009</v>
      </c>
      <c r="E4" s="165">
        <v>2010</v>
      </c>
      <c r="F4" s="45">
        <v>2011</v>
      </c>
      <c r="G4" s="45">
        <v>2012</v>
      </c>
      <c r="H4" s="45">
        <v>2013</v>
      </c>
      <c r="I4" s="45">
        <v>2014</v>
      </c>
      <c r="J4" s="45">
        <v>2015</v>
      </c>
      <c r="K4" s="45">
        <v>2016</v>
      </c>
      <c r="L4" s="45">
        <v>2017</v>
      </c>
      <c r="M4" s="45">
        <v>2018</v>
      </c>
      <c r="O4" s="133"/>
      <c r="P4" s="133"/>
      <c r="Q4" s="133"/>
      <c r="R4" s="133"/>
      <c r="S4" s="133"/>
      <c r="T4" s="133"/>
      <c r="U4" s="133"/>
      <c r="V4" s="133"/>
      <c r="W4" s="133"/>
      <c r="X4" s="133"/>
    </row>
    <row r="5" spans="1:25" s="43" customFormat="1" ht="20.25" customHeight="1" thickTop="1" x14ac:dyDescent="0.2">
      <c r="A5" s="70" t="s">
        <v>12</v>
      </c>
      <c r="B5" s="70" t="s">
        <v>46</v>
      </c>
      <c r="C5" s="473">
        <v>2894365</v>
      </c>
      <c r="D5" s="473">
        <v>2759400</v>
      </c>
      <c r="E5" s="474">
        <v>2599509</v>
      </c>
      <c r="F5" s="475">
        <v>2553741</v>
      </c>
      <c r="G5" s="475">
        <v>2387386</v>
      </c>
      <c r="H5" s="475">
        <v>2384121</v>
      </c>
      <c r="I5" s="475">
        <v>2458163</v>
      </c>
      <c r="J5" s="475">
        <v>2537653</v>
      </c>
      <c r="K5" s="475">
        <v>2641919</v>
      </c>
      <c r="L5" s="475">
        <v>2767521</v>
      </c>
      <c r="M5" s="475">
        <v>2877918</v>
      </c>
      <c r="N5" s="54"/>
      <c r="O5" s="133"/>
      <c r="P5" s="133"/>
      <c r="Q5" s="637"/>
      <c r="R5" s="637"/>
      <c r="S5" s="637"/>
      <c r="T5" s="637"/>
      <c r="U5" s="637"/>
      <c r="V5" s="637"/>
      <c r="W5" s="637"/>
      <c r="X5" s="637"/>
      <c r="Y5" s="253" t="str">
        <f t="shared" ref="Y5" si="0">IF(SUM(L9:L10,L12:L13,L15:L16,L18:L19,L21:L22,L24:L25,L27:L28,L30:L31,L33:L34)=L5,"CERTO","Falso")</f>
        <v>CERTO</v>
      </c>
    </row>
    <row r="6" spans="1:25" s="43" customFormat="1" ht="15" customHeight="1" x14ac:dyDescent="0.2">
      <c r="A6" s="42"/>
      <c r="B6" s="70" t="s">
        <v>47</v>
      </c>
      <c r="C6" s="473">
        <v>1576815</v>
      </c>
      <c r="D6" s="473">
        <v>1494815</v>
      </c>
      <c r="E6" s="476">
        <v>1404782</v>
      </c>
      <c r="F6" s="473">
        <v>1365131</v>
      </c>
      <c r="G6" s="473">
        <v>1250432</v>
      </c>
      <c r="H6" s="473">
        <v>1242007</v>
      </c>
      <c r="I6" s="473">
        <v>1278921</v>
      </c>
      <c r="J6" s="473">
        <v>1311721</v>
      </c>
      <c r="K6" s="473">
        <v>1367705</v>
      </c>
      <c r="L6" s="473">
        <v>1437729</v>
      </c>
      <c r="M6" s="473">
        <v>1499993</v>
      </c>
      <c r="N6" s="54"/>
      <c r="O6" s="133"/>
      <c r="P6" s="133"/>
      <c r="Q6" s="637"/>
      <c r="R6" s="637"/>
      <c r="S6" s="637"/>
      <c r="T6" s="637"/>
      <c r="U6" s="637"/>
      <c r="V6" s="637"/>
      <c r="W6" s="637"/>
      <c r="X6" s="637"/>
      <c r="Y6" s="253" t="str">
        <f>IF(SUM(L8,L11,L14,L17,L20,L23,L26,L29,L32)=L5,"CERTO","Falso")</f>
        <v>CERTO</v>
      </c>
    </row>
    <row r="7" spans="1:25" s="43" customFormat="1" ht="15" customHeight="1" x14ac:dyDescent="0.2">
      <c r="A7" s="42"/>
      <c r="B7" s="70" t="s">
        <v>48</v>
      </c>
      <c r="C7" s="473">
        <v>1317550</v>
      </c>
      <c r="D7" s="473">
        <v>1264585</v>
      </c>
      <c r="E7" s="476">
        <v>1194727</v>
      </c>
      <c r="F7" s="473">
        <v>1188610</v>
      </c>
      <c r="G7" s="473">
        <v>1136954</v>
      </c>
      <c r="H7" s="473">
        <v>1142114</v>
      </c>
      <c r="I7" s="473">
        <v>1179242</v>
      </c>
      <c r="J7" s="473">
        <v>1225932</v>
      </c>
      <c r="K7" s="473">
        <v>1274214</v>
      </c>
      <c r="L7" s="473">
        <v>1329792</v>
      </c>
      <c r="M7" s="473">
        <v>1377925</v>
      </c>
      <c r="N7" s="54"/>
      <c r="O7" s="133"/>
      <c r="P7" s="133"/>
      <c r="Q7" s="637"/>
      <c r="R7" s="637"/>
      <c r="S7" s="637"/>
      <c r="T7" s="637"/>
      <c r="U7" s="637"/>
      <c r="V7" s="637"/>
      <c r="W7" s="637"/>
      <c r="X7" s="637"/>
      <c r="Y7" s="253" t="str">
        <f t="shared" ref="Y7:Y8" si="1">IF(SUM(L9,L12,L15,L18,L21,L24,L27,L30,L33)=L6,"CERTO","Falso")</f>
        <v>CERTO</v>
      </c>
    </row>
    <row r="8" spans="1:25" s="43" customFormat="1" ht="20.25" customHeight="1" x14ac:dyDescent="0.2">
      <c r="A8" s="42" t="s">
        <v>49</v>
      </c>
      <c r="B8" s="70" t="s">
        <v>46</v>
      </c>
      <c r="C8" s="473">
        <v>198061</v>
      </c>
      <c r="D8" s="473">
        <v>194508</v>
      </c>
      <c r="E8" s="476">
        <v>204548</v>
      </c>
      <c r="F8" s="473">
        <v>202963</v>
      </c>
      <c r="G8" s="473">
        <v>195797</v>
      </c>
      <c r="H8" s="473">
        <v>197559</v>
      </c>
      <c r="I8" s="473">
        <v>198228</v>
      </c>
      <c r="J8" s="473">
        <v>204966</v>
      </c>
      <c r="K8" s="473">
        <v>212297</v>
      </c>
      <c r="L8" s="473">
        <v>220121</v>
      </c>
      <c r="M8" s="473">
        <v>233180</v>
      </c>
      <c r="N8" s="54"/>
      <c r="O8" s="133"/>
      <c r="P8" s="133"/>
      <c r="Q8" s="637"/>
      <c r="R8" s="637"/>
      <c r="S8" s="637"/>
      <c r="T8" s="637"/>
      <c r="U8" s="637"/>
      <c r="V8" s="637"/>
      <c r="W8" s="637"/>
      <c r="X8" s="637"/>
      <c r="Y8" s="253" t="str">
        <f t="shared" si="1"/>
        <v>CERTO</v>
      </c>
    </row>
    <row r="9" spans="1:25" s="49" customFormat="1" ht="15" customHeight="1" x14ac:dyDescent="0.2">
      <c r="A9" s="71"/>
      <c r="B9" s="44" t="s">
        <v>47</v>
      </c>
      <c r="C9" s="477">
        <v>112434</v>
      </c>
      <c r="D9" s="477">
        <v>110174</v>
      </c>
      <c r="E9" s="478">
        <v>115830</v>
      </c>
      <c r="F9" s="477">
        <v>113153</v>
      </c>
      <c r="G9" s="477">
        <v>108361</v>
      </c>
      <c r="H9" s="477">
        <v>108560</v>
      </c>
      <c r="I9" s="477">
        <v>107935</v>
      </c>
      <c r="J9" s="477">
        <v>110245</v>
      </c>
      <c r="K9" s="477">
        <v>112923</v>
      </c>
      <c r="L9" s="477">
        <v>116590</v>
      </c>
      <c r="M9" s="477">
        <v>122652</v>
      </c>
      <c r="N9" s="54"/>
      <c r="O9" s="133"/>
      <c r="P9" s="133"/>
      <c r="Q9" s="245"/>
      <c r="R9" s="245"/>
      <c r="S9" s="245"/>
      <c r="T9" s="245"/>
      <c r="U9" s="245"/>
      <c r="V9" s="245"/>
      <c r="W9" s="245"/>
      <c r="X9" s="245"/>
    </row>
    <row r="10" spans="1:25" s="49" customFormat="1" ht="15" customHeight="1" x14ac:dyDescent="0.2">
      <c r="A10" s="71"/>
      <c r="B10" s="44" t="s">
        <v>48</v>
      </c>
      <c r="C10" s="477">
        <v>85627</v>
      </c>
      <c r="D10" s="477">
        <v>84334</v>
      </c>
      <c r="E10" s="478">
        <v>88718</v>
      </c>
      <c r="F10" s="477">
        <v>89810</v>
      </c>
      <c r="G10" s="477">
        <v>87436</v>
      </c>
      <c r="H10" s="477">
        <v>88999</v>
      </c>
      <c r="I10" s="477">
        <v>90293</v>
      </c>
      <c r="J10" s="477">
        <v>94721</v>
      </c>
      <c r="K10" s="477">
        <v>99374</v>
      </c>
      <c r="L10" s="477">
        <v>103531</v>
      </c>
      <c r="M10" s="477">
        <v>110528</v>
      </c>
      <c r="O10" s="245"/>
      <c r="P10" s="245"/>
      <c r="Q10" s="245"/>
      <c r="R10" s="245"/>
      <c r="S10" s="245"/>
      <c r="T10" s="245"/>
      <c r="U10" s="245"/>
      <c r="V10" s="245"/>
      <c r="W10" s="245"/>
      <c r="X10" s="245"/>
    </row>
    <row r="11" spans="1:25" s="43" customFormat="1" ht="20.25" customHeight="1" x14ac:dyDescent="0.2">
      <c r="A11" s="42" t="s">
        <v>50</v>
      </c>
      <c r="B11" s="70" t="s">
        <v>46</v>
      </c>
      <c r="C11" s="473">
        <v>137289</v>
      </c>
      <c r="D11" s="473">
        <v>137918</v>
      </c>
      <c r="E11" s="476">
        <v>143693</v>
      </c>
      <c r="F11" s="473">
        <v>146218</v>
      </c>
      <c r="G11" s="473">
        <v>138507</v>
      </c>
      <c r="H11" s="473">
        <v>136489</v>
      </c>
      <c r="I11" s="473">
        <v>138984</v>
      </c>
      <c r="J11" s="473">
        <v>143200</v>
      </c>
      <c r="K11" s="473">
        <v>149778</v>
      </c>
      <c r="L11" s="473">
        <v>157495</v>
      </c>
      <c r="M11" s="473">
        <v>165603</v>
      </c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spans="1:25" s="49" customFormat="1" ht="15" customHeight="1" x14ac:dyDescent="0.2">
      <c r="A12" s="71"/>
      <c r="B12" s="44" t="s">
        <v>47</v>
      </c>
      <c r="C12" s="477">
        <v>76650</v>
      </c>
      <c r="D12" s="477">
        <v>76162</v>
      </c>
      <c r="E12" s="478">
        <v>80199</v>
      </c>
      <c r="F12" s="477">
        <v>79909</v>
      </c>
      <c r="G12" s="477">
        <v>74164</v>
      </c>
      <c r="H12" s="477">
        <v>71920</v>
      </c>
      <c r="I12" s="477">
        <v>72941</v>
      </c>
      <c r="J12" s="477">
        <v>74247</v>
      </c>
      <c r="K12" s="477">
        <v>76819</v>
      </c>
      <c r="L12" s="477">
        <v>81167</v>
      </c>
      <c r="M12" s="477">
        <v>84803</v>
      </c>
      <c r="O12" s="245"/>
      <c r="P12" s="245"/>
      <c r="Q12" s="245"/>
      <c r="R12" s="245"/>
      <c r="S12" s="245"/>
      <c r="T12" s="245"/>
      <c r="U12" s="245"/>
      <c r="V12" s="245"/>
      <c r="W12" s="245"/>
      <c r="X12" s="245"/>
    </row>
    <row r="13" spans="1:25" s="49" customFormat="1" ht="15" customHeight="1" x14ac:dyDescent="0.2">
      <c r="A13" s="71"/>
      <c r="B13" s="44" t="s">
        <v>48</v>
      </c>
      <c r="C13" s="477">
        <v>60639</v>
      </c>
      <c r="D13" s="477">
        <v>61756</v>
      </c>
      <c r="E13" s="478">
        <v>63494</v>
      </c>
      <c r="F13" s="477">
        <v>66309</v>
      </c>
      <c r="G13" s="477">
        <v>64343</v>
      </c>
      <c r="H13" s="477">
        <v>64569</v>
      </c>
      <c r="I13" s="477">
        <v>66043</v>
      </c>
      <c r="J13" s="477">
        <v>68953</v>
      </c>
      <c r="K13" s="477">
        <v>72959</v>
      </c>
      <c r="L13" s="477">
        <v>76328</v>
      </c>
      <c r="M13" s="477">
        <v>80800</v>
      </c>
      <c r="O13" s="245"/>
      <c r="P13" s="245"/>
      <c r="Q13" s="245"/>
      <c r="R13" s="245"/>
      <c r="S13" s="245"/>
      <c r="T13" s="245"/>
      <c r="U13" s="245"/>
      <c r="V13" s="245"/>
      <c r="W13" s="245"/>
      <c r="X13" s="245"/>
    </row>
    <row r="14" spans="1:25" s="43" customFormat="1" ht="20.25" customHeight="1" x14ac:dyDescent="0.2">
      <c r="A14" s="42" t="s">
        <v>71</v>
      </c>
      <c r="B14" s="70" t="s">
        <v>46</v>
      </c>
      <c r="C14" s="473">
        <v>104396</v>
      </c>
      <c r="D14" s="473">
        <v>98527</v>
      </c>
      <c r="E14" s="476">
        <v>129097</v>
      </c>
      <c r="F14" s="473">
        <v>126067</v>
      </c>
      <c r="G14" s="473">
        <v>122080</v>
      </c>
      <c r="H14" s="473">
        <v>119895</v>
      </c>
      <c r="I14" s="473">
        <v>121764</v>
      </c>
      <c r="J14" s="473">
        <v>123477</v>
      </c>
      <c r="K14" s="473">
        <v>130096</v>
      </c>
      <c r="L14" s="473">
        <v>136871</v>
      </c>
      <c r="M14" s="473">
        <v>144343</v>
      </c>
      <c r="O14" s="138"/>
      <c r="P14" s="138"/>
      <c r="Q14" s="138"/>
      <c r="R14" s="138"/>
      <c r="S14" s="138"/>
      <c r="T14" s="138"/>
      <c r="U14" s="138"/>
      <c r="V14" s="138"/>
      <c r="W14" s="138"/>
      <c r="X14" s="138"/>
    </row>
    <row r="15" spans="1:25" s="49" customFormat="1" ht="15" customHeight="1" x14ac:dyDescent="0.2">
      <c r="A15" s="71"/>
      <c r="B15" s="44" t="s">
        <v>47</v>
      </c>
      <c r="C15" s="477">
        <v>75890</v>
      </c>
      <c r="D15" s="477">
        <v>70911</v>
      </c>
      <c r="E15" s="478">
        <v>86157</v>
      </c>
      <c r="F15" s="477">
        <v>82627</v>
      </c>
      <c r="G15" s="477">
        <v>78583</v>
      </c>
      <c r="H15" s="477">
        <v>76740</v>
      </c>
      <c r="I15" s="477">
        <v>77240</v>
      </c>
      <c r="J15" s="477">
        <v>77620</v>
      </c>
      <c r="K15" s="477">
        <v>80653</v>
      </c>
      <c r="L15" s="477">
        <v>83817</v>
      </c>
      <c r="M15" s="477">
        <v>87877</v>
      </c>
      <c r="O15" s="245"/>
      <c r="P15" s="245"/>
      <c r="Q15" s="245"/>
      <c r="R15" s="245"/>
      <c r="S15" s="245"/>
      <c r="T15" s="245"/>
      <c r="U15" s="245"/>
      <c r="V15" s="245"/>
      <c r="W15" s="245"/>
      <c r="X15" s="245"/>
    </row>
    <row r="16" spans="1:25" s="49" customFormat="1" ht="15" customHeight="1" x14ac:dyDescent="0.2">
      <c r="A16" s="71"/>
      <c r="B16" s="44" t="s">
        <v>48</v>
      </c>
      <c r="C16" s="477">
        <v>28506</v>
      </c>
      <c r="D16" s="477">
        <v>27616</v>
      </c>
      <c r="E16" s="478">
        <v>42940</v>
      </c>
      <c r="F16" s="477">
        <v>43440</v>
      </c>
      <c r="G16" s="477">
        <v>43497</v>
      </c>
      <c r="H16" s="477">
        <v>43155</v>
      </c>
      <c r="I16" s="477">
        <v>44524</v>
      </c>
      <c r="J16" s="477">
        <v>45857</v>
      </c>
      <c r="K16" s="477">
        <v>49443</v>
      </c>
      <c r="L16" s="477">
        <v>53054</v>
      </c>
      <c r="M16" s="477">
        <v>56466</v>
      </c>
      <c r="O16" s="245"/>
      <c r="P16" s="245"/>
      <c r="Q16" s="245"/>
      <c r="R16" s="245"/>
      <c r="S16" s="245"/>
      <c r="T16" s="245"/>
      <c r="U16" s="245"/>
      <c r="V16" s="245"/>
      <c r="W16" s="245"/>
      <c r="X16" s="245"/>
    </row>
    <row r="17" spans="1:24" s="43" customFormat="1" ht="20.25" customHeight="1" x14ac:dyDescent="0.2">
      <c r="A17" s="42" t="s">
        <v>70</v>
      </c>
      <c r="B17" s="70" t="s">
        <v>46</v>
      </c>
      <c r="C17" s="473">
        <v>216337</v>
      </c>
      <c r="D17" s="473">
        <v>214548</v>
      </c>
      <c r="E17" s="476">
        <v>192972</v>
      </c>
      <c r="F17" s="473">
        <v>190269</v>
      </c>
      <c r="G17" s="473">
        <v>179939</v>
      </c>
      <c r="H17" s="473">
        <v>176384</v>
      </c>
      <c r="I17" s="473">
        <v>182629</v>
      </c>
      <c r="J17" s="473">
        <v>189545</v>
      </c>
      <c r="K17" s="473">
        <v>201938</v>
      </c>
      <c r="L17" s="473">
        <v>213571</v>
      </c>
      <c r="M17" s="473">
        <v>223564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8"/>
    </row>
    <row r="18" spans="1:24" s="49" customFormat="1" ht="15" customHeight="1" x14ac:dyDescent="0.2">
      <c r="A18" s="71"/>
      <c r="B18" s="44" t="s">
        <v>47</v>
      </c>
      <c r="C18" s="477">
        <v>114538</v>
      </c>
      <c r="D18" s="477">
        <v>112801</v>
      </c>
      <c r="E18" s="478">
        <v>102795</v>
      </c>
      <c r="F18" s="477">
        <v>99143</v>
      </c>
      <c r="G18" s="477">
        <v>91983</v>
      </c>
      <c r="H18" s="477">
        <v>89419</v>
      </c>
      <c r="I18" s="477">
        <v>91459</v>
      </c>
      <c r="J18" s="477">
        <v>93730</v>
      </c>
      <c r="K18" s="477">
        <v>99603</v>
      </c>
      <c r="L18" s="477">
        <v>106415</v>
      </c>
      <c r="M18" s="477">
        <v>110781</v>
      </c>
      <c r="O18" s="245"/>
      <c r="P18" s="245"/>
      <c r="Q18" s="245"/>
      <c r="R18" s="245"/>
      <c r="S18" s="245"/>
      <c r="T18" s="245"/>
      <c r="U18" s="245"/>
      <c r="V18" s="245"/>
      <c r="W18" s="245"/>
      <c r="X18" s="245"/>
    </row>
    <row r="19" spans="1:24" s="49" customFormat="1" ht="15" customHeight="1" x14ac:dyDescent="0.2">
      <c r="A19" s="71"/>
      <c r="B19" s="44" t="s">
        <v>48</v>
      </c>
      <c r="C19" s="477">
        <v>101799</v>
      </c>
      <c r="D19" s="477">
        <v>101747</v>
      </c>
      <c r="E19" s="478">
        <v>90177</v>
      </c>
      <c r="F19" s="477">
        <v>91126</v>
      </c>
      <c r="G19" s="477">
        <v>87956</v>
      </c>
      <c r="H19" s="477">
        <v>86965</v>
      </c>
      <c r="I19" s="477">
        <v>91170</v>
      </c>
      <c r="J19" s="477">
        <v>95815</v>
      </c>
      <c r="K19" s="477">
        <v>102335</v>
      </c>
      <c r="L19" s="477">
        <v>107156</v>
      </c>
      <c r="M19" s="477">
        <v>112783</v>
      </c>
      <c r="O19" s="245"/>
      <c r="P19" s="245"/>
      <c r="Q19" s="245"/>
      <c r="R19" s="245"/>
      <c r="S19" s="245"/>
      <c r="T19" s="245"/>
      <c r="U19" s="245"/>
      <c r="V19" s="245"/>
      <c r="W19" s="245"/>
      <c r="X19" s="245"/>
    </row>
    <row r="20" spans="1:24" s="43" customFormat="1" ht="20.25" customHeight="1" x14ac:dyDescent="0.2">
      <c r="A20" s="42" t="s">
        <v>51</v>
      </c>
      <c r="B20" s="70" t="s">
        <v>46</v>
      </c>
      <c r="C20" s="473">
        <v>1104148</v>
      </c>
      <c r="D20" s="473">
        <v>1036441</v>
      </c>
      <c r="E20" s="476">
        <v>996346</v>
      </c>
      <c r="F20" s="473">
        <v>983809</v>
      </c>
      <c r="G20" s="473">
        <v>913908</v>
      </c>
      <c r="H20" s="473">
        <v>902091</v>
      </c>
      <c r="I20" s="473">
        <v>927748</v>
      </c>
      <c r="J20" s="473">
        <v>958705</v>
      </c>
      <c r="K20" s="473">
        <v>993716</v>
      </c>
      <c r="L20" s="473">
        <v>1092258</v>
      </c>
      <c r="M20" s="473">
        <v>1149282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</row>
    <row r="21" spans="1:24" s="49" customFormat="1" ht="15" customHeight="1" x14ac:dyDescent="0.2">
      <c r="A21" s="71"/>
      <c r="B21" s="44" t="s">
        <v>47</v>
      </c>
      <c r="C21" s="477">
        <v>682193</v>
      </c>
      <c r="D21" s="477">
        <v>633832</v>
      </c>
      <c r="E21" s="478">
        <v>614951</v>
      </c>
      <c r="F21" s="477">
        <v>597291</v>
      </c>
      <c r="G21" s="477">
        <v>540359</v>
      </c>
      <c r="H21" s="477">
        <v>527897</v>
      </c>
      <c r="I21" s="477">
        <v>541440</v>
      </c>
      <c r="J21" s="477">
        <v>558904</v>
      </c>
      <c r="K21" s="477">
        <v>577377</v>
      </c>
      <c r="L21" s="477">
        <v>623424</v>
      </c>
      <c r="M21" s="477">
        <v>656464</v>
      </c>
      <c r="O21" s="245"/>
      <c r="P21" s="245"/>
      <c r="Q21" s="245"/>
      <c r="R21" s="245"/>
      <c r="S21" s="245"/>
      <c r="T21" s="245"/>
      <c r="U21" s="245"/>
      <c r="V21" s="245"/>
      <c r="W21" s="245"/>
      <c r="X21" s="245"/>
    </row>
    <row r="22" spans="1:24" s="49" customFormat="1" ht="15" customHeight="1" x14ac:dyDescent="0.2">
      <c r="A22" s="71"/>
      <c r="B22" s="44" t="s">
        <v>48</v>
      </c>
      <c r="C22" s="477">
        <v>421955</v>
      </c>
      <c r="D22" s="477">
        <v>402609</v>
      </c>
      <c r="E22" s="478">
        <v>381395</v>
      </c>
      <c r="F22" s="477">
        <v>386518</v>
      </c>
      <c r="G22" s="477">
        <v>373549</v>
      </c>
      <c r="H22" s="477">
        <v>374194</v>
      </c>
      <c r="I22" s="477">
        <v>386308</v>
      </c>
      <c r="J22" s="477">
        <v>399801</v>
      </c>
      <c r="K22" s="477">
        <v>416339</v>
      </c>
      <c r="L22" s="477">
        <v>468834</v>
      </c>
      <c r="M22" s="477">
        <v>492818</v>
      </c>
      <c r="O22" s="245"/>
      <c r="P22" s="245"/>
      <c r="Q22" s="245"/>
      <c r="R22" s="245"/>
      <c r="S22" s="245"/>
      <c r="T22" s="245"/>
      <c r="U22" s="245"/>
      <c r="V22" s="245"/>
      <c r="W22" s="245"/>
      <c r="X22" s="245"/>
    </row>
    <row r="23" spans="1:24" s="43" customFormat="1" ht="20.25" customHeight="1" x14ac:dyDescent="0.2">
      <c r="A23" s="42" t="s">
        <v>72</v>
      </c>
      <c r="B23" s="70" t="s">
        <v>46</v>
      </c>
      <c r="C23" s="473">
        <v>473507</v>
      </c>
      <c r="D23" s="473">
        <v>476574</v>
      </c>
      <c r="E23" s="476">
        <v>519961</v>
      </c>
      <c r="F23" s="473">
        <v>515113</v>
      </c>
      <c r="G23" s="473">
        <v>500004</v>
      </c>
      <c r="H23" s="473">
        <v>519108</v>
      </c>
      <c r="I23" s="473">
        <v>535910</v>
      </c>
      <c r="J23" s="473">
        <v>555223</v>
      </c>
      <c r="K23" s="473">
        <v>585440</v>
      </c>
      <c r="L23" s="473">
        <v>569141</v>
      </c>
      <c r="M23" s="473">
        <v>582366</v>
      </c>
      <c r="O23" s="138"/>
      <c r="P23" s="138"/>
      <c r="Q23" s="138"/>
      <c r="R23" s="138"/>
      <c r="S23" s="138"/>
      <c r="T23" s="138"/>
      <c r="U23" s="138"/>
      <c r="V23" s="138"/>
      <c r="W23" s="138"/>
      <c r="X23" s="138"/>
    </row>
    <row r="24" spans="1:24" s="49" customFormat="1" ht="15" customHeight="1" x14ac:dyDescent="0.2">
      <c r="A24" s="71"/>
      <c r="B24" s="44" t="s">
        <v>47</v>
      </c>
      <c r="C24" s="477">
        <v>187282</v>
      </c>
      <c r="D24" s="477">
        <v>188553</v>
      </c>
      <c r="E24" s="478">
        <v>215998</v>
      </c>
      <c r="F24" s="477">
        <v>213547</v>
      </c>
      <c r="G24" s="477">
        <v>209626</v>
      </c>
      <c r="H24" s="477">
        <v>222139</v>
      </c>
      <c r="I24" s="477">
        <v>233306</v>
      </c>
      <c r="J24" s="477">
        <v>237914</v>
      </c>
      <c r="K24" s="477">
        <v>254447</v>
      </c>
      <c r="L24" s="477">
        <v>248727</v>
      </c>
      <c r="M24" s="477">
        <v>255362</v>
      </c>
      <c r="O24" s="245"/>
      <c r="P24" s="245"/>
      <c r="Q24" s="245"/>
      <c r="R24" s="245"/>
      <c r="S24" s="245"/>
      <c r="T24" s="245"/>
      <c r="U24" s="245"/>
      <c r="V24" s="245"/>
      <c r="W24" s="245"/>
      <c r="X24" s="245"/>
    </row>
    <row r="25" spans="1:24" s="49" customFormat="1" ht="15" customHeight="1" x14ac:dyDescent="0.2">
      <c r="A25" s="71"/>
      <c r="B25" s="44" t="s">
        <v>48</v>
      </c>
      <c r="C25" s="477">
        <v>286225</v>
      </c>
      <c r="D25" s="477">
        <v>288021</v>
      </c>
      <c r="E25" s="478">
        <v>303963</v>
      </c>
      <c r="F25" s="477">
        <v>301566</v>
      </c>
      <c r="G25" s="477">
        <v>290378</v>
      </c>
      <c r="H25" s="477">
        <v>296969</v>
      </c>
      <c r="I25" s="477">
        <v>302604</v>
      </c>
      <c r="J25" s="477">
        <v>317309</v>
      </c>
      <c r="K25" s="477">
        <v>330993</v>
      </c>
      <c r="L25" s="477">
        <v>320414</v>
      </c>
      <c r="M25" s="477">
        <v>327004</v>
      </c>
      <c r="O25" s="245"/>
      <c r="P25" s="245"/>
      <c r="Q25" s="245"/>
      <c r="R25" s="245"/>
      <c r="S25" s="245"/>
      <c r="T25" s="245"/>
      <c r="U25" s="245"/>
      <c r="V25" s="245"/>
      <c r="W25" s="245"/>
      <c r="X25" s="245"/>
    </row>
    <row r="26" spans="1:24" s="43" customFormat="1" ht="20.25" customHeight="1" x14ac:dyDescent="0.2">
      <c r="A26" s="42" t="s">
        <v>52</v>
      </c>
      <c r="B26" s="70" t="s">
        <v>46</v>
      </c>
      <c r="C26" s="473">
        <v>372349</v>
      </c>
      <c r="D26" s="473">
        <v>325206</v>
      </c>
      <c r="E26" s="476">
        <v>311659</v>
      </c>
      <c r="F26" s="473">
        <v>291302</v>
      </c>
      <c r="G26" s="473">
        <v>263897</v>
      </c>
      <c r="H26" s="473">
        <v>261276</v>
      </c>
      <c r="I26" s="473">
        <v>276984</v>
      </c>
      <c r="J26" s="473">
        <v>284805</v>
      </c>
      <c r="K26" s="473">
        <v>291322</v>
      </c>
      <c r="L26" s="473">
        <v>297838</v>
      </c>
      <c r="M26" s="473">
        <v>296301</v>
      </c>
      <c r="O26" s="138"/>
      <c r="P26" s="138"/>
      <c r="Q26" s="138"/>
      <c r="R26" s="138"/>
      <c r="S26" s="138"/>
      <c r="T26" s="138"/>
      <c r="U26" s="138"/>
      <c r="V26" s="138"/>
      <c r="W26" s="138"/>
      <c r="X26" s="138"/>
    </row>
    <row r="27" spans="1:24" s="49" customFormat="1" ht="15" customHeight="1" x14ac:dyDescent="0.2">
      <c r="A27" s="71"/>
      <c r="B27" s="44" t="s">
        <v>47</v>
      </c>
      <c r="C27" s="477">
        <v>167954</v>
      </c>
      <c r="D27" s="477">
        <v>144553</v>
      </c>
      <c r="E27" s="478">
        <v>139247</v>
      </c>
      <c r="F27" s="477">
        <v>131818</v>
      </c>
      <c r="G27" s="477">
        <v>111867</v>
      </c>
      <c r="H27" s="477">
        <v>110519</v>
      </c>
      <c r="I27" s="477">
        <v>117350</v>
      </c>
      <c r="J27" s="477">
        <v>120466</v>
      </c>
      <c r="K27" s="477">
        <v>127061</v>
      </c>
      <c r="L27" s="477">
        <v>136792</v>
      </c>
      <c r="M27" s="477">
        <v>139286</v>
      </c>
      <c r="O27" s="245"/>
      <c r="P27" s="245"/>
      <c r="Q27" s="245"/>
      <c r="R27" s="245"/>
      <c r="S27" s="245"/>
      <c r="T27" s="245"/>
      <c r="U27" s="245"/>
      <c r="V27" s="245"/>
      <c r="W27" s="245"/>
      <c r="X27" s="245"/>
    </row>
    <row r="28" spans="1:24" s="49" customFormat="1" ht="15" customHeight="1" x14ac:dyDescent="0.2">
      <c r="A28" s="71"/>
      <c r="B28" s="44" t="s">
        <v>48</v>
      </c>
      <c r="C28" s="477">
        <v>204395</v>
      </c>
      <c r="D28" s="477">
        <v>180653</v>
      </c>
      <c r="E28" s="478">
        <v>172412</v>
      </c>
      <c r="F28" s="477">
        <v>159484</v>
      </c>
      <c r="G28" s="477">
        <v>152030</v>
      </c>
      <c r="H28" s="477">
        <v>150757</v>
      </c>
      <c r="I28" s="477">
        <v>159634</v>
      </c>
      <c r="J28" s="477">
        <v>164339</v>
      </c>
      <c r="K28" s="477">
        <v>164261</v>
      </c>
      <c r="L28" s="477">
        <v>161046</v>
      </c>
      <c r="M28" s="477">
        <v>157015</v>
      </c>
      <c r="O28" s="245"/>
      <c r="P28" s="245"/>
      <c r="Q28" s="245"/>
      <c r="R28" s="245"/>
      <c r="S28" s="245"/>
      <c r="T28" s="245"/>
      <c r="U28" s="245"/>
      <c r="V28" s="245"/>
      <c r="W28" s="245"/>
      <c r="X28" s="245"/>
    </row>
    <row r="29" spans="1:24" s="43" customFormat="1" ht="20.25" customHeight="1" x14ac:dyDescent="0.2">
      <c r="A29" s="42" t="s">
        <v>53</v>
      </c>
      <c r="B29" s="70" t="s">
        <v>46</v>
      </c>
      <c r="C29" s="473">
        <v>124124</v>
      </c>
      <c r="D29" s="473">
        <v>114365</v>
      </c>
      <c r="E29" s="476">
        <v>101233</v>
      </c>
      <c r="F29" s="473">
        <v>98000</v>
      </c>
      <c r="G29" s="473">
        <v>73254</v>
      </c>
      <c r="H29" s="473">
        <v>71319</v>
      </c>
      <c r="I29" s="473">
        <v>75916</v>
      </c>
      <c r="J29" s="473">
        <v>77732</v>
      </c>
      <c r="K29" s="473">
        <v>77332</v>
      </c>
      <c r="L29" s="473">
        <v>80226</v>
      </c>
      <c r="M29" s="473">
        <v>83279</v>
      </c>
      <c r="O29" s="138"/>
      <c r="P29" s="138"/>
      <c r="Q29" s="138"/>
      <c r="R29" s="138"/>
      <c r="S29" s="138"/>
      <c r="T29" s="138"/>
      <c r="U29" s="138"/>
      <c r="V29" s="138"/>
      <c r="W29" s="138"/>
      <c r="X29" s="138"/>
    </row>
    <row r="30" spans="1:24" s="49" customFormat="1" ht="15" customHeight="1" x14ac:dyDescent="0.2">
      <c r="A30" s="71"/>
      <c r="B30" s="44" t="s">
        <v>47</v>
      </c>
      <c r="C30" s="477">
        <v>60199</v>
      </c>
      <c r="D30" s="477">
        <v>55220</v>
      </c>
      <c r="E30" s="478">
        <v>49605</v>
      </c>
      <c r="F30" s="477">
        <v>47643</v>
      </c>
      <c r="G30" s="477">
        <v>35489</v>
      </c>
      <c r="H30" s="477">
        <v>34813</v>
      </c>
      <c r="I30" s="477">
        <v>37250</v>
      </c>
      <c r="J30" s="477">
        <v>38595</v>
      </c>
      <c r="K30" s="477">
        <v>38822</v>
      </c>
      <c r="L30" s="477">
        <v>40797</v>
      </c>
      <c r="M30" s="477">
        <v>42768</v>
      </c>
      <c r="O30" s="245"/>
      <c r="P30" s="245"/>
      <c r="Q30" s="245"/>
      <c r="R30" s="245"/>
      <c r="S30" s="245"/>
      <c r="T30" s="245"/>
      <c r="U30" s="245"/>
      <c r="V30" s="245"/>
      <c r="W30" s="245"/>
      <c r="X30" s="245"/>
    </row>
    <row r="31" spans="1:24" s="49" customFormat="1" ht="15" customHeight="1" x14ac:dyDescent="0.2">
      <c r="A31" s="71"/>
      <c r="B31" s="44" t="s">
        <v>48</v>
      </c>
      <c r="C31" s="477">
        <v>63925</v>
      </c>
      <c r="D31" s="477">
        <v>59145</v>
      </c>
      <c r="E31" s="478">
        <v>51628</v>
      </c>
      <c r="F31" s="477">
        <v>50357</v>
      </c>
      <c r="G31" s="477">
        <v>37765</v>
      </c>
      <c r="H31" s="477">
        <v>36506</v>
      </c>
      <c r="I31" s="477">
        <v>38666</v>
      </c>
      <c r="J31" s="477">
        <v>39137</v>
      </c>
      <c r="K31" s="477">
        <v>38510</v>
      </c>
      <c r="L31" s="477">
        <v>39429</v>
      </c>
      <c r="M31" s="477">
        <v>40511</v>
      </c>
      <c r="O31" s="245"/>
      <c r="P31" s="245"/>
      <c r="Q31" s="245"/>
      <c r="R31" s="245"/>
      <c r="S31" s="245"/>
      <c r="T31" s="245"/>
      <c r="U31" s="245"/>
      <c r="V31" s="245"/>
      <c r="W31" s="245"/>
      <c r="X31" s="245"/>
    </row>
    <row r="32" spans="1:24" s="43" customFormat="1" ht="20.25" customHeight="1" x14ac:dyDescent="0.2">
      <c r="A32" s="42" t="s">
        <v>13</v>
      </c>
      <c r="B32" s="70" t="s">
        <v>46</v>
      </c>
      <c r="C32" s="473">
        <v>164154</v>
      </c>
      <c r="D32" s="473">
        <v>161313</v>
      </c>
      <c r="E32" s="481">
        <v>0</v>
      </c>
      <c r="F32" s="473">
        <v>0</v>
      </c>
      <c r="G32" s="473">
        <v>0</v>
      </c>
      <c r="H32" s="473">
        <v>0</v>
      </c>
      <c r="I32" s="473">
        <v>0</v>
      </c>
      <c r="J32" s="473">
        <v>0</v>
      </c>
      <c r="K32" s="473">
        <v>0</v>
      </c>
      <c r="L32" s="473">
        <v>0</v>
      </c>
      <c r="M32" s="473">
        <v>0</v>
      </c>
      <c r="O32" s="138"/>
      <c r="P32" s="138"/>
      <c r="Q32" s="138"/>
      <c r="R32" s="138"/>
      <c r="S32" s="138"/>
      <c r="T32" s="138"/>
      <c r="U32" s="138"/>
      <c r="V32" s="138"/>
      <c r="W32" s="138"/>
      <c r="X32" s="138"/>
    </row>
    <row r="33" spans="1:24" s="49" customFormat="1" ht="15" customHeight="1" x14ac:dyDescent="0.2">
      <c r="A33" s="71"/>
      <c r="B33" s="44" t="s">
        <v>47</v>
      </c>
      <c r="C33" s="477">
        <v>99675</v>
      </c>
      <c r="D33" s="477">
        <v>102609</v>
      </c>
      <c r="E33" s="482">
        <v>0</v>
      </c>
      <c r="F33" s="477">
        <v>0</v>
      </c>
      <c r="G33" s="477">
        <v>0</v>
      </c>
      <c r="H33" s="477">
        <v>0</v>
      </c>
      <c r="I33" s="477">
        <v>0</v>
      </c>
      <c r="J33" s="473">
        <v>0</v>
      </c>
      <c r="K33" s="473">
        <v>0</v>
      </c>
      <c r="L33" s="473">
        <v>0</v>
      </c>
      <c r="M33" s="473">
        <v>0</v>
      </c>
      <c r="O33" s="245"/>
      <c r="P33" s="245"/>
      <c r="Q33" s="245"/>
      <c r="R33" s="245"/>
      <c r="S33" s="245"/>
      <c r="T33" s="245"/>
      <c r="U33" s="245"/>
      <c r="V33" s="245"/>
      <c r="W33" s="245"/>
      <c r="X33" s="245"/>
    </row>
    <row r="34" spans="1:24" s="49" customFormat="1" ht="15" customHeight="1" x14ac:dyDescent="0.2">
      <c r="A34" s="127"/>
      <c r="B34" s="127" t="s">
        <v>48</v>
      </c>
      <c r="C34" s="479">
        <v>64479</v>
      </c>
      <c r="D34" s="479">
        <v>58704</v>
      </c>
      <c r="E34" s="483">
        <v>0</v>
      </c>
      <c r="F34" s="479">
        <v>0</v>
      </c>
      <c r="G34" s="479">
        <v>0</v>
      </c>
      <c r="H34" s="479">
        <v>0</v>
      </c>
      <c r="I34" s="479">
        <v>0</v>
      </c>
      <c r="J34" s="484">
        <v>0</v>
      </c>
      <c r="K34" s="484">
        <v>0</v>
      </c>
      <c r="L34" s="484">
        <v>0</v>
      </c>
      <c r="M34" s="484">
        <v>0</v>
      </c>
      <c r="O34" s="245"/>
      <c r="P34" s="245"/>
      <c r="Q34" s="245"/>
      <c r="R34" s="245"/>
      <c r="S34" s="245"/>
      <c r="T34" s="245"/>
      <c r="U34" s="245"/>
      <c r="V34" s="245"/>
      <c r="W34" s="245"/>
      <c r="X34" s="245"/>
    </row>
    <row r="35" spans="1:24" ht="15" customHeight="1" x14ac:dyDescent="0.2">
      <c r="A35" s="21" t="s">
        <v>140</v>
      </c>
      <c r="B35" s="113"/>
      <c r="C35" s="60"/>
      <c r="D35" s="59"/>
      <c r="E35" s="59"/>
      <c r="F35" s="59"/>
    </row>
    <row r="49" spans="2:2" ht="17.25" customHeight="1" x14ac:dyDescent="0.2">
      <c r="B49" s="56"/>
    </row>
  </sheetData>
  <mergeCells count="1">
    <mergeCell ref="A1:M1"/>
  </mergeCells>
  <phoneticPr fontId="15" type="noConversion"/>
  <conditionalFormatting sqref="Y9:XFD31 A1 O10:X10 N1:XFD3 N32:XFD1048576 O12:X31 U11:X11 Z5:XFD8 E5:L7 A36:I1048576 B35:I35 A2:I4 A32:H34 A5:D31 Q4:XFD4 Q9:X9 N4:P9">
    <cfRule type="cellIs" dxfId="286" priority="20" operator="equal">
      <formula>0</formula>
    </cfRule>
  </conditionalFormatting>
  <conditionalFormatting sqref="Q5:Y8">
    <cfRule type="cellIs" dxfId="285" priority="19" operator="equal">
      <formula>0</formula>
    </cfRule>
  </conditionalFormatting>
  <conditionalFormatting sqref="Q5:Y8">
    <cfRule type="containsText" dxfId="284" priority="18" operator="containsText" text="FALSO">
      <formula>NOT(ISERROR(SEARCH("FALSO",Q5)))</formula>
    </cfRule>
  </conditionalFormatting>
  <conditionalFormatting sqref="A35">
    <cfRule type="cellIs" dxfId="283" priority="17" operator="equal">
      <formula>0</formula>
    </cfRule>
  </conditionalFormatting>
  <conditionalFormatting sqref="I32:I34">
    <cfRule type="cellIs" dxfId="282" priority="16" operator="equal">
      <formula>0</formula>
    </cfRule>
  </conditionalFormatting>
  <conditionalFormatting sqref="J35:J1048576 J2:J4 K4:L4">
    <cfRule type="cellIs" dxfId="281" priority="15" operator="equal">
      <formula>0</formula>
    </cfRule>
  </conditionalFormatting>
  <conditionalFormatting sqref="J32:L34">
    <cfRule type="cellIs" dxfId="280" priority="14" operator="equal">
      <formula>0</formula>
    </cfRule>
  </conditionalFormatting>
  <conditionalFormatting sqref="E8:L31">
    <cfRule type="cellIs" dxfId="279" priority="13" operator="equal">
      <formula>0</formula>
    </cfRule>
  </conditionalFormatting>
  <conditionalFormatting sqref="L35:L1048576 L2:L3">
    <cfRule type="cellIs" dxfId="278" priority="12" operator="equal">
      <formula>0</formula>
    </cfRule>
  </conditionalFormatting>
  <conditionalFormatting sqref="K35:K1048576 K2:K3">
    <cfRule type="cellIs" dxfId="277" priority="8" operator="equal">
      <formula>0</formula>
    </cfRule>
  </conditionalFormatting>
  <conditionalFormatting sqref="M5:M7">
    <cfRule type="cellIs" dxfId="276" priority="5" operator="equal">
      <formula>0</formula>
    </cfRule>
  </conditionalFormatting>
  <conditionalFormatting sqref="M4">
    <cfRule type="cellIs" dxfId="275" priority="4" operator="equal">
      <formula>0</formula>
    </cfRule>
  </conditionalFormatting>
  <conditionalFormatting sqref="M32:M34">
    <cfRule type="cellIs" dxfId="274" priority="3" operator="equal">
      <formula>0</formula>
    </cfRule>
  </conditionalFormatting>
  <conditionalFormatting sqref="M8:M31">
    <cfRule type="cellIs" dxfId="273" priority="2" operator="equal">
      <formula>0</formula>
    </cfRule>
  </conditionalFormatting>
  <conditionalFormatting sqref="M35:M1048576 M2:M3">
    <cfRule type="cellIs" dxfId="272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tabColor indexed="25"/>
  </sheetPr>
  <dimension ref="A1:X330"/>
  <sheetViews>
    <sheetView workbookViewId="0">
      <selection sqref="A1:L1"/>
    </sheetView>
  </sheetViews>
  <sheetFormatPr defaultRowHeight="17.25" customHeight="1" x14ac:dyDescent="0.2"/>
  <cols>
    <col min="1" max="1" width="29.85546875" style="49" customWidth="1"/>
    <col min="2" max="5" width="6.28515625" style="49" customWidth="1"/>
    <col min="6" max="6" width="6.28515625" style="130" customWidth="1"/>
    <col min="7" max="7" width="6.28515625" style="233" customWidth="1"/>
    <col min="8" max="12" width="6.28515625" style="49" customWidth="1"/>
    <col min="13" max="13" width="7.5703125" style="49" customWidth="1"/>
    <col min="14" max="14" width="9.140625" style="49"/>
    <col min="15" max="24" width="9.140625" style="245"/>
    <col min="25" max="16384" width="9.140625" style="49"/>
  </cols>
  <sheetData>
    <row r="1" spans="1:24" s="41" customFormat="1" ht="28.5" customHeight="1" x14ac:dyDescent="0.2">
      <c r="A1" s="650" t="s">
        <v>218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O1" s="626"/>
      <c r="P1" s="626"/>
      <c r="Q1" s="626"/>
      <c r="R1" s="626"/>
      <c r="S1" s="626"/>
      <c r="T1" s="626"/>
      <c r="U1" s="626"/>
      <c r="V1" s="626"/>
      <c r="W1" s="626"/>
      <c r="X1" s="626"/>
    </row>
    <row r="2" spans="1:24" s="43" customFormat="1" ht="1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4" s="43" customFormat="1" ht="15" customHeight="1" x14ac:dyDescent="0.2">
      <c r="A3" s="181" t="s">
        <v>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pans="1:24" s="46" customFormat="1" ht="28.5" customHeight="1" thickBot="1" x14ac:dyDescent="0.25">
      <c r="A4" s="183"/>
      <c r="B4" s="183">
        <v>2008</v>
      </c>
      <c r="C4" s="183">
        <v>2009</v>
      </c>
      <c r="D4" s="188">
        <v>2010</v>
      </c>
      <c r="E4" s="183">
        <v>2011</v>
      </c>
      <c r="F4" s="183">
        <v>2012</v>
      </c>
      <c r="G4" s="183">
        <v>2013</v>
      </c>
      <c r="H4" s="183">
        <v>2014</v>
      </c>
      <c r="I4" s="183">
        <v>2015</v>
      </c>
      <c r="J4" s="183">
        <v>2016</v>
      </c>
      <c r="K4" s="183">
        <v>2017</v>
      </c>
      <c r="L4" s="183">
        <v>2018</v>
      </c>
      <c r="O4" s="627"/>
      <c r="P4" s="627"/>
      <c r="Q4" s="627"/>
      <c r="R4" s="627"/>
      <c r="S4" s="627"/>
      <c r="T4" s="627"/>
      <c r="U4" s="627"/>
      <c r="V4" s="627"/>
      <c r="W4" s="627"/>
      <c r="X4" s="627"/>
    </row>
    <row r="5" spans="1:24" s="43" customFormat="1" ht="16.5" customHeight="1" thickTop="1" x14ac:dyDescent="0.2">
      <c r="A5" s="168" t="s">
        <v>127</v>
      </c>
      <c r="B5" s="485">
        <v>2245485</v>
      </c>
      <c r="C5" s="485">
        <v>2122553</v>
      </c>
      <c r="D5" s="486">
        <v>2035142</v>
      </c>
      <c r="E5" s="487">
        <v>1979526</v>
      </c>
      <c r="F5" s="487">
        <v>1775773</v>
      </c>
      <c r="G5" s="487">
        <v>1752648</v>
      </c>
      <c r="H5" s="487">
        <v>1802130</v>
      </c>
      <c r="I5" s="487">
        <v>1855203</v>
      </c>
      <c r="J5" s="487">
        <v>1911498</v>
      </c>
      <c r="K5" s="487">
        <v>1975887</v>
      </c>
      <c r="L5" s="487">
        <v>2073822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pans="1:24" s="43" customFormat="1" ht="16.5" customHeight="1" x14ac:dyDescent="0.2">
      <c r="A6" s="168" t="s">
        <v>128</v>
      </c>
      <c r="B6" s="485">
        <v>87034</v>
      </c>
      <c r="C6" s="485">
        <v>86886</v>
      </c>
      <c r="D6" s="488">
        <v>92357</v>
      </c>
      <c r="E6" s="485">
        <v>92459</v>
      </c>
      <c r="F6" s="485">
        <v>97097</v>
      </c>
      <c r="G6" s="485">
        <v>97694</v>
      </c>
      <c r="H6" s="485">
        <v>97038</v>
      </c>
      <c r="I6" s="485">
        <v>99532</v>
      </c>
      <c r="J6" s="485">
        <v>101183</v>
      </c>
      <c r="K6" s="485">
        <v>106693</v>
      </c>
      <c r="L6" s="485">
        <v>109690</v>
      </c>
      <c r="O6" s="138"/>
      <c r="P6" s="138"/>
      <c r="Q6" s="138"/>
      <c r="R6" s="138"/>
      <c r="S6" s="138"/>
      <c r="T6" s="138"/>
      <c r="U6" s="138"/>
      <c r="V6" s="138"/>
      <c r="W6" s="138"/>
      <c r="X6" s="138"/>
    </row>
    <row r="7" spans="1:24" s="43" customFormat="1" ht="16.5" customHeight="1" x14ac:dyDescent="0.2">
      <c r="A7" s="181" t="s">
        <v>146</v>
      </c>
      <c r="B7" s="485">
        <v>195353</v>
      </c>
      <c r="C7" s="485">
        <v>193587</v>
      </c>
      <c r="D7" s="488">
        <v>172176</v>
      </c>
      <c r="E7" s="485">
        <v>173093</v>
      </c>
      <c r="F7" s="485">
        <v>186893</v>
      </c>
      <c r="G7" s="485">
        <v>194848</v>
      </c>
      <c r="H7" s="485">
        <v>205896</v>
      </c>
      <c r="I7" s="485">
        <v>212238</v>
      </c>
      <c r="J7" s="485">
        <v>219677</v>
      </c>
      <c r="K7" s="485">
        <v>226793</v>
      </c>
      <c r="L7" s="485">
        <v>211503</v>
      </c>
      <c r="O7" s="138"/>
      <c r="P7" s="138"/>
      <c r="Q7" s="138"/>
      <c r="R7" s="138"/>
      <c r="S7" s="138"/>
      <c r="T7" s="138"/>
      <c r="U7" s="138"/>
      <c r="V7" s="138"/>
      <c r="W7" s="138"/>
      <c r="X7" s="138"/>
    </row>
    <row r="8" spans="1:24" s="43" customFormat="1" ht="16.5" customHeight="1" x14ac:dyDescent="0.2">
      <c r="A8" s="222" t="s">
        <v>45</v>
      </c>
      <c r="B8" s="489">
        <v>91209</v>
      </c>
      <c r="C8" s="489">
        <v>93784</v>
      </c>
      <c r="D8" s="490">
        <v>92554</v>
      </c>
      <c r="E8" s="489">
        <v>89124</v>
      </c>
      <c r="F8" s="489">
        <v>82486</v>
      </c>
      <c r="G8" s="489">
        <v>80074</v>
      </c>
      <c r="H8" s="489">
        <v>80029</v>
      </c>
      <c r="I8" s="489">
        <v>78163</v>
      </c>
      <c r="J8" s="489">
        <v>79933</v>
      </c>
      <c r="K8" s="489">
        <v>85752</v>
      </c>
      <c r="L8" s="489">
        <v>86043</v>
      </c>
      <c r="O8" s="138"/>
      <c r="P8" s="138"/>
      <c r="Q8" s="138"/>
      <c r="R8" s="138"/>
      <c r="S8" s="138"/>
      <c r="T8" s="138"/>
      <c r="U8" s="138"/>
      <c r="V8" s="138"/>
      <c r="W8" s="138"/>
      <c r="X8" s="138"/>
    </row>
    <row r="9" spans="1:24" ht="15" customHeight="1" x14ac:dyDescent="0.2">
      <c r="A9" s="21" t="s">
        <v>140</v>
      </c>
      <c r="B9" s="71"/>
      <c r="C9" s="71"/>
      <c r="D9" s="48"/>
      <c r="E9" s="48"/>
      <c r="F9" s="223"/>
      <c r="G9" s="223"/>
      <c r="H9" s="159"/>
      <c r="I9" s="159"/>
      <c r="J9" s="159"/>
      <c r="K9" s="159"/>
      <c r="L9" s="159"/>
    </row>
    <row r="10" spans="1:24" ht="15" customHeight="1" x14ac:dyDescent="0.2">
      <c r="A10" s="40" t="s">
        <v>99</v>
      </c>
      <c r="B10" s="50"/>
      <c r="C10" s="50"/>
      <c r="D10" s="48"/>
      <c r="E10" s="48"/>
      <c r="F10" s="223"/>
      <c r="G10" s="223"/>
      <c r="H10" s="159"/>
      <c r="I10" s="159"/>
      <c r="J10" s="159"/>
      <c r="K10" s="159"/>
      <c r="L10" s="159"/>
    </row>
    <row r="11" spans="1:24" ht="15" customHeight="1" x14ac:dyDescent="0.2">
      <c r="A11" s="40" t="s">
        <v>150</v>
      </c>
      <c r="B11" s="50"/>
      <c r="C11" s="50"/>
      <c r="D11" s="48"/>
      <c r="E11" s="48"/>
      <c r="F11" s="223"/>
      <c r="G11" s="223"/>
      <c r="H11" s="159"/>
      <c r="I11" s="159"/>
      <c r="J11" s="159"/>
      <c r="K11" s="159"/>
      <c r="L11" s="159"/>
    </row>
    <row r="12" spans="1:24" ht="15" customHeight="1" x14ac:dyDescent="0.2">
      <c r="F12" s="159"/>
      <c r="G12" s="159"/>
    </row>
    <row r="13" spans="1:24" ht="17.25" customHeight="1" x14ac:dyDescent="0.2">
      <c r="B13" s="52"/>
      <c r="C13" s="52"/>
      <c r="D13" s="52"/>
      <c r="E13" s="52"/>
      <c r="F13" s="245"/>
      <c r="G13" s="245"/>
    </row>
    <row r="14" spans="1:24" ht="17.25" customHeight="1" x14ac:dyDescent="0.2">
      <c r="F14" s="245"/>
      <c r="G14" s="245"/>
    </row>
    <row r="15" spans="1:24" ht="17.25" customHeight="1" x14ac:dyDescent="0.2">
      <c r="F15" s="245"/>
      <c r="G15" s="245"/>
    </row>
    <row r="16" spans="1:24" ht="17.25" customHeight="1" x14ac:dyDescent="0.2">
      <c r="F16" s="245"/>
      <c r="G16" s="245"/>
    </row>
    <row r="17" spans="6:7" ht="17.25" customHeight="1" x14ac:dyDescent="0.2">
      <c r="F17" s="245"/>
      <c r="G17" s="245"/>
    </row>
    <row r="18" spans="6:7" ht="17.25" customHeight="1" x14ac:dyDescent="0.2">
      <c r="F18" s="245"/>
      <c r="G18" s="245"/>
    </row>
    <row r="19" spans="6:7" ht="17.25" customHeight="1" x14ac:dyDescent="0.2">
      <c r="F19" s="245"/>
      <c r="G19" s="245"/>
    </row>
    <row r="20" spans="6:7" ht="17.25" customHeight="1" x14ac:dyDescent="0.2">
      <c r="F20" s="245"/>
      <c r="G20" s="245"/>
    </row>
    <row r="21" spans="6:7" ht="17.25" customHeight="1" x14ac:dyDescent="0.2">
      <c r="F21" s="245"/>
      <c r="G21" s="245"/>
    </row>
    <row r="22" spans="6:7" ht="17.25" customHeight="1" x14ac:dyDescent="0.2">
      <c r="F22" s="245"/>
      <c r="G22" s="245"/>
    </row>
    <row r="23" spans="6:7" ht="17.25" customHeight="1" x14ac:dyDescent="0.2">
      <c r="F23" s="245"/>
      <c r="G23" s="245"/>
    </row>
    <row r="24" spans="6:7" ht="17.25" customHeight="1" x14ac:dyDescent="0.2">
      <c r="F24" s="245"/>
      <c r="G24" s="245"/>
    </row>
    <row r="25" spans="6:7" ht="17.25" customHeight="1" x14ac:dyDescent="0.2">
      <c r="F25" s="245"/>
      <c r="G25" s="245"/>
    </row>
    <row r="26" spans="6:7" ht="17.25" customHeight="1" x14ac:dyDescent="0.2">
      <c r="F26" s="245"/>
      <c r="G26" s="245"/>
    </row>
    <row r="27" spans="6:7" ht="17.25" customHeight="1" x14ac:dyDescent="0.2">
      <c r="F27" s="245"/>
      <c r="G27" s="245"/>
    </row>
    <row r="28" spans="6:7" ht="17.25" customHeight="1" x14ac:dyDescent="0.2">
      <c r="F28" s="245"/>
      <c r="G28" s="245"/>
    </row>
    <row r="29" spans="6:7" ht="17.25" customHeight="1" x14ac:dyDescent="0.2">
      <c r="F29" s="245"/>
      <c r="G29" s="245"/>
    </row>
    <row r="30" spans="6:7" ht="17.25" customHeight="1" x14ac:dyDescent="0.2">
      <c r="F30" s="245"/>
      <c r="G30" s="245"/>
    </row>
    <row r="31" spans="6:7" ht="17.25" customHeight="1" x14ac:dyDescent="0.2">
      <c r="F31" s="245"/>
      <c r="G31" s="245"/>
    </row>
    <row r="32" spans="6:7" ht="17.25" customHeight="1" x14ac:dyDescent="0.2">
      <c r="F32" s="245"/>
      <c r="G32" s="245"/>
    </row>
    <row r="33" spans="6:7" ht="17.25" customHeight="1" x14ac:dyDescent="0.2">
      <c r="F33" s="245"/>
      <c r="G33" s="245"/>
    </row>
    <row r="34" spans="6:7" ht="17.25" customHeight="1" x14ac:dyDescent="0.2">
      <c r="F34" s="245"/>
      <c r="G34" s="245"/>
    </row>
    <row r="35" spans="6:7" ht="17.25" customHeight="1" x14ac:dyDescent="0.2">
      <c r="F35" s="245"/>
      <c r="G35" s="245"/>
    </row>
    <row r="36" spans="6:7" ht="17.25" customHeight="1" x14ac:dyDescent="0.2">
      <c r="F36" s="245"/>
      <c r="G36" s="245"/>
    </row>
    <row r="37" spans="6:7" ht="17.25" customHeight="1" x14ac:dyDescent="0.2">
      <c r="F37" s="245"/>
      <c r="G37" s="245"/>
    </row>
    <row r="38" spans="6:7" ht="17.25" customHeight="1" x14ac:dyDescent="0.2">
      <c r="F38" s="245"/>
      <c r="G38" s="245"/>
    </row>
    <row r="39" spans="6:7" ht="17.25" customHeight="1" x14ac:dyDescent="0.2">
      <c r="F39" s="245"/>
      <c r="G39" s="245"/>
    </row>
    <row r="40" spans="6:7" ht="17.25" customHeight="1" x14ac:dyDescent="0.2">
      <c r="F40" s="245"/>
      <c r="G40" s="245"/>
    </row>
    <row r="41" spans="6:7" ht="17.25" customHeight="1" x14ac:dyDescent="0.2">
      <c r="F41" s="245"/>
      <c r="G41" s="245"/>
    </row>
    <row r="42" spans="6:7" ht="17.25" customHeight="1" x14ac:dyDescent="0.2">
      <c r="F42" s="245"/>
      <c r="G42" s="245"/>
    </row>
    <row r="43" spans="6:7" ht="17.25" customHeight="1" x14ac:dyDescent="0.2">
      <c r="F43" s="245"/>
      <c r="G43" s="245"/>
    </row>
    <row r="44" spans="6:7" ht="17.25" customHeight="1" x14ac:dyDescent="0.2">
      <c r="F44" s="245"/>
      <c r="G44" s="245"/>
    </row>
    <row r="45" spans="6:7" ht="17.25" customHeight="1" x14ac:dyDescent="0.2">
      <c r="F45" s="245"/>
      <c r="G45" s="245"/>
    </row>
    <row r="46" spans="6:7" ht="17.25" customHeight="1" x14ac:dyDescent="0.2">
      <c r="F46" s="245"/>
      <c r="G46" s="245"/>
    </row>
    <row r="47" spans="6:7" ht="17.25" customHeight="1" x14ac:dyDescent="0.2">
      <c r="F47" s="245"/>
      <c r="G47" s="245"/>
    </row>
    <row r="48" spans="6:7" ht="17.25" customHeight="1" x14ac:dyDescent="0.2">
      <c r="F48" s="245"/>
      <c r="G48" s="245"/>
    </row>
    <row r="49" spans="6:7" ht="17.25" customHeight="1" x14ac:dyDescent="0.2">
      <c r="F49" s="245"/>
      <c r="G49" s="245"/>
    </row>
    <row r="50" spans="6:7" ht="17.25" customHeight="1" x14ac:dyDescent="0.2">
      <c r="F50" s="245"/>
      <c r="G50" s="245"/>
    </row>
    <row r="51" spans="6:7" ht="17.25" customHeight="1" x14ac:dyDescent="0.2">
      <c r="F51" s="245"/>
      <c r="G51" s="245"/>
    </row>
    <row r="52" spans="6:7" ht="17.25" customHeight="1" x14ac:dyDescent="0.2">
      <c r="F52" s="245"/>
      <c r="G52" s="245"/>
    </row>
    <row r="53" spans="6:7" ht="17.25" customHeight="1" x14ac:dyDescent="0.2">
      <c r="F53" s="245"/>
      <c r="G53" s="245"/>
    </row>
    <row r="54" spans="6:7" ht="17.25" customHeight="1" x14ac:dyDescent="0.2">
      <c r="F54" s="245"/>
      <c r="G54" s="245"/>
    </row>
    <row r="55" spans="6:7" ht="17.25" customHeight="1" x14ac:dyDescent="0.2">
      <c r="F55" s="245"/>
      <c r="G55" s="245"/>
    </row>
    <row r="56" spans="6:7" ht="17.25" customHeight="1" x14ac:dyDescent="0.2">
      <c r="F56" s="245"/>
      <c r="G56" s="245"/>
    </row>
    <row r="57" spans="6:7" ht="17.25" customHeight="1" x14ac:dyDescent="0.2">
      <c r="F57" s="245"/>
      <c r="G57" s="245"/>
    </row>
    <row r="58" spans="6:7" ht="17.25" customHeight="1" x14ac:dyDescent="0.2">
      <c r="F58" s="245"/>
      <c r="G58" s="245"/>
    </row>
    <row r="59" spans="6:7" ht="17.25" customHeight="1" x14ac:dyDescent="0.2">
      <c r="F59" s="245"/>
      <c r="G59" s="245"/>
    </row>
    <row r="60" spans="6:7" ht="17.25" customHeight="1" x14ac:dyDescent="0.2">
      <c r="F60" s="245"/>
      <c r="G60" s="245"/>
    </row>
    <row r="61" spans="6:7" ht="17.25" customHeight="1" x14ac:dyDescent="0.2">
      <c r="F61" s="245"/>
      <c r="G61" s="245"/>
    </row>
    <row r="62" spans="6:7" ht="17.25" customHeight="1" x14ac:dyDescent="0.2">
      <c r="F62" s="245"/>
      <c r="G62" s="245"/>
    </row>
    <row r="63" spans="6:7" ht="17.25" customHeight="1" x14ac:dyDescent="0.2">
      <c r="F63" s="245"/>
      <c r="G63" s="245"/>
    </row>
    <row r="64" spans="6:7" ht="17.25" customHeight="1" x14ac:dyDescent="0.2">
      <c r="F64" s="245"/>
      <c r="G64" s="245"/>
    </row>
    <row r="65" spans="6:7" ht="17.25" customHeight="1" x14ac:dyDescent="0.2">
      <c r="F65" s="245"/>
      <c r="G65" s="245"/>
    </row>
    <row r="66" spans="6:7" ht="17.25" customHeight="1" x14ac:dyDescent="0.2">
      <c r="F66" s="245"/>
      <c r="G66" s="245"/>
    </row>
    <row r="67" spans="6:7" ht="17.25" customHeight="1" x14ac:dyDescent="0.2">
      <c r="F67" s="245"/>
      <c r="G67" s="245"/>
    </row>
    <row r="68" spans="6:7" ht="17.25" customHeight="1" x14ac:dyDescent="0.2">
      <c r="F68" s="245"/>
      <c r="G68" s="245"/>
    </row>
    <row r="69" spans="6:7" ht="17.25" customHeight="1" x14ac:dyDescent="0.2">
      <c r="F69" s="245"/>
      <c r="G69" s="245"/>
    </row>
    <row r="70" spans="6:7" ht="17.25" customHeight="1" x14ac:dyDescent="0.2">
      <c r="F70" s="245"/>
      <c r="G70" s="245"/>
    </row>
    <row r="71" spans="6:7" ht="17.25" customHeight="1" x14ac:dyDescent="0.2">
      <c r="F71" s="245"/>
      <c r="G71" s="245"/>
    </row>
    <row r="72" spans="6:7" ht="17.25" customHeight="1" x14ac:dyDescent="0.2">
      <c r="F72" s="245"/>
      <c r="G72" s="245"/>
    </row>
    <row r="73" spans="6:7" ht="17.25" customHeight="1" x14ac:dyDescent="0.2">
      <c r="F73" s="245"/>
      <c r="G73" s="245"/>
    </row>
    <row r="74" spans="6:7" ht="17.25" customHeight="1" x14ac:dyDescent="0.2">
      <c r="F74" s="245"/>
      <c r="G74" s="245"/>
    </row>
    <row r="75" spans="6:7" ht="17.25" customHeight="1" x14ac:dyDescent="0.2">
      <c r="F75" s="245"/>
      <c r="G75" s="245"/>
    </row>
    <row r="76" spans="6:7" ht="17.25" customHeight="1" x14ac:dyDescent="0.2">
      <c r="F76" s="245"/>
      <c r="G76" s="245"/>
    </row>
    <row r="77" spans="6:7" ht="17.25" customHeight="1" x14ac:dyDescent="0.2">
      <c r="F77" s="245"/>
      <c r="G77" s="245"/>
    </row>
    <row r="78" spans="6:7" ht="17.25" customHeight="1" x14ac:dyDescent="0.2">
      <c r="F78" s="245"/>
      <c r="G78" s="245"/>
    </row>
    <row r="79" spans="6:7" ht="17.25" customHeight="1" x14ac:dyDescent="0.2">
      <c r="F79" s="245"/>
      <c r="G79" s="245"/>
    </row>
    <row r="80" spans="6:7" ht="17.25" customHeight="1" x14ac:dyDescent="0.2">
      <c r="F80" s="245"/>
      <c r="G80" s="245"/>
    </row>
    <row r="81" spans="6:7" ht="17.25" customHeight="1" x14ac:dyDescent="0.2">
      <c r="F81" s="245"/>
      <c r="G81" s="245"/>
    </row>
    <row r="82" spans="6:7" ht="17.25" customHeight="1" x14ac:dyDescent="0.2">
      <c r="F82" s="245"/>
      <c r="G82" s="245"/>
    </row>
    <row r="83" spans="6:7" ht="17.25" customHeight="1" x14ac:dyDescent="0.2">
      <c r="F83" s="245"/>
      <c r="G83" s="245"/>
    </row>
    <row r="84" spans="6:7" ht="17.25" customHeight="1" x14ac:dyDescent="0.2">
      <c r="F84" s="245"/>
      <c r="G84" s="245"/>
    </row>
    <row r="85" spans="6:7" ht="17.25" customHeight="1" x14ac:dyDescent="0.2">
      <c r="F85" s="245"/>
      <c r="G85" s="245"/>
    </row>
    <row r="86" spans="6:7" ht="17.25" customHeight="1" x14ac:dyDescent="0.2">
      <c r="F86" s="245"/>
      <c r="G86" s="245"/>
    </row>
    <row r="87" spans="6:7" ht="17.25" customHeight="1" x14ac:dyDescent="0.2">
      <c r="F87" s="245"/>
      <c r="G87" s="245"/>
    </row>
    <row r="88" spans="6:7" ht="17.25" customHeight="1" x14ac:dyDescent="0.2">
      <c r="F88" s="245"/>
      <c r="G88" s="245"/>
    </row>
    <row r="89" spans="6:7" ht="17.25" customHeight="1" x14ac:dyDescent="0.2">
      <c r="F89" s="245"/>
      <c r="G89" s="245"/>
    </row>
    <row r="90" spans="6:7" ht="17.25" customHeight="1" x14ac:dyDescent="0.2">
      <c r="F90" s="245"/>
      <c r="G90" s="245"/>
    </row>
    <row r="91" spans="6:7" ht="17.25" customHeight="1" x14ac:dyDescent="0.2">
      <c r="F91" s="245"/>
      <c r="G91" s="245"/>
    </row>
    <row r="92" spans="6:7" ht="17.25" customHeight="1" x14ac:dyDescent="0.2">
      <c r="F92" s="245"/>
      <c r="G92" s="245"/>
    </row>
    <row r="93" spans="6:7" ht="17.25" customHeight="1" x14ac:dyDescent="0.2">
      <c r="F93" s="245"/>
      <c r="G93" s="245"/>
    </row>
    <row r="94" spans="6:7" ht="17.25" customHeight="1" x14ac:dyDescent="0.2">
      <c r="F94" s="245"/>
      <c r="G94" s="245"/>
    </row>
    <row r="95" spans="6:7" ht="17.25" customHeight="1" x14ac:dyDescent="0.2">
      <c r="F95" s="245"/>
      <c r="G95" s="245"/>
    </row>
    <row r="96" spans="6:7" ht="17.25" customHeight="1" x14ac:dyDescent="0.2">
      <c r="F96" s="245"/>
      <c r="G96" s="245"/>
    </row>
    <row r="97" spans="6:7" ht="17.25" customHeight="1" x14ac:dyDescent="0.2">
      <c r="F97" s="245"/>
      <c r="G97" s="245"/>
    </row>
    <row r="98" spans="6:7" ht="17.25" customHeight="1" x14ac:dyDescent="0.2">
      <c r="F98" s="245"/>
      <c r="G98" s="245"/>
    </row>
    <row r="99" spans="6:7" ht="17.25" customHeight="1" x14ac:dyDescent="0.2">
      <c r="F99" s="245"/>
      <c r="G99" s="245"/>
    </row>
    <row r="100" spans="6:7" ht="17.25" customHeight="1" x14ac:dyDescent="0.2">
      <c r="F100" s="245"/>
      <c r="G100" s="245"/>
    </row>
    <row r="101" spans="6:7" ht="17.25" customHeight="1" x14ac:dyDescent="0.2">
      <c r="F101" s="245"/>
      <c r="G101" s="245"/>
    </row>
    <row r="102" spans="6:7" ht="17.25" customHeight="1" x14ac:dyDescent="0.2">
      <c r="F102" s="245"/>
      <c r="G102" s="245"/>
    </row>
    <row r="103" spans="6:7" ht="17.25" customHeight="1" x14ac:dyDescent="0.2">
      <c r="F103" s="245"/>
      <c r="G103" s="245"/>
    </row>
    <row r="104" spans="6:7" ht="17.25" customHeight="1" x14ac:dyDescent="0.2">
      <c r="F104" s="245"/>
      <c r="G104" s="245"/>
    </row>
    <row r="105" spans="6:7" ht="17.25" customHeight="1" x14ac:dyDescent="0.2">
      <c r="F105" s="245"/>
      <c r="G105" s="245"/>
    </row>
    <row r="106" spans="6:7" ht="17.25" customHeight="1" x14ac:dyDescent="0.2">
      <c r="F106" s="245"/>
      <c r="G106" s="245"/>
    </row>
    <row r="107" spans="6:7" ht="17.25" customHeight="1" x14ac:dyDescent="0.2">
      <c r="F107" s="245"/>
      <c r="G107" s="245"/>
    </row>
    <row r="108" spans="6:7" ht="17.25" customHeight="1" x14ac:dyDescent="0.2">
      <c r="F108" s="245"/>
      <c r="G108" s="245"/>
    </row>
    <row r="109" spans="6:7" ht="17.25" customHeight="1" x14ac:dyDescent="0.2">
      <c r="F109" s="245"/>
      <c r="G109" s="245"/>
    </row>
    <row r="110" spans="6:7" ht="17.25" customHeight="1" x14ac:dyDescent="0.2">
      <c r="F110" s="245"/>
      <c r="G110" s="245"/>
    </row>
    <row r="111" spans="6:7" ht="17.25" customHeight="1" x14ac:dyDescent="0.2">
      <c r="F111" s="245"/>
      <c r="G111" s="245"/>
    </row>
    <row r="112" spans="6:7" ht="17.25" customHeight="1" x14ac:dyDescent="0.2">
      <c r="F112" s="245"/>
      <c r="G112" s="245"/>
    </row>
    <row r="113" spans="6:7" ht="17.25" customHeight="1" x14ac:dyDescent="0.2">
      <c r="F113" s="245"/>
      <c r="G113" s="245"/>
    </row>
    <row r="114" spans="6:7" ht="17.25" customHeight="1" x14ac:dyDescent="0.2">
      <c r="F114" s="245"/>
      <c r="G114" s="245"/>
    </row>
    <row r="115" spans="6:7" ht="17.25" customHeight="1" x14ac:dyDescent="0.2">
      <c r="F115" s="245"/>
      <c r="G115" s="245"/>
    </row>
    <row r="116" spans="6:7" ht="17.25" customHeight="1" x14ac:dyDescent="0.2">
      <c r="F116" s="245"/>
      <c r="G116" s="245"/>
    </row>
    <row r="117" spans="6:7" ht="17.25" customHeight="1" x14ac:dyDescent="0.2">
      <c r="F117" s="245"/>
      <c r="G117" s="245"/>
    </row>
    <row r="118" spans="6:7" ht="17.25" customHeight="1" x14ac:dyDescent="0.2">
      <c r="F118" s="245"/>
      <c r="G118" s="245"/>
    </row>
    <row r="119" spans="6:7" ht="17.25" customHeight="1" x14ac:dyDescent="0.2">
      <c r="F119" s="245"/>
      <c r="G119" s="245"/>
    </row>
    <row r="120" spans="6:7" ht="17.25" customHeight="1" x14ac:dyDescent="0.2">
      <c r="F120" s="245"/>
      <c r="G120" s="245"/>
    </row>
    <row r="121" spans="6:7" ht="17.25" customHeight="1" x14ac:dyDescent="0.2">
      <c r="F121" s="245"/>
      <c r="G121" s="245"/>
    </row>
    <row r="122" spans="6:7" ht="17.25" customHeight="1" x14ac:dyDescent="0.2">
      <c r="F122" s="245"/>
      <c r="G122" s="245"/>
    </row>
    <row r="123" spans="6:7" ht="17.25" customHeight="1" x14ac:dyDescent="0.2">
      <c r="F123" s="245"/>
      <c r="G123" s="245"/>
    </row>
    <row r="124" spans="6:7" ht="17.25" customHeight="1" x14ac:dyDescent="0.2">
      <c r="F124" s="245"/>
      <c r="G124" s="245"/>
    </row>
    <row r="125" spans="6:7" ht="17.25" customHeight="1" x14ac:dyDescent="0.2">
      <c r="F125" s="245"/>
      <c r="G125" s="245"/>
    </row>
    <row r="126" spans="6:7" ht="17.25" customHeight="1" x14ac:dyDescent="0.2">
      <c r="F126" s="245"/>
      <c r="G126" s="245"/>
    </row>
    <row r="127" spans="6:7" ht="17.25" customHeight="1" x14ac:dyDescent="0.2">
      <c r="F127" s="245"/>
      <c r="G127" s="245"/>
    </row>
    <row r="128" spans="6:7" ht="17.25" customHeight="1" x14ac:dyDescent="0.2">
      <c r="F128" s="245"/>
      <c r="G128" s="245"/>
    </row>
    <row r="129" spans="6:7" ht="17.25" customHeight="1" x14ac:dyDescent="0.2">
      <c r="F129" s="245"/>
      <c r="G129" s="245"/>
    </row>
    <row r="130" spans="6:7" ht="17.25" customHeight="1" x14ac:dyDescent="0.2">
      <c r="F130" s="245"/>
      <c r="G130" s="245"/>
    </row>
    <row r="131" spans="6:7" ht="17.25" customHeight="1" x14ac:dyDescent="0.2">
      <c r="F131" s="245"/>
      <c r="G131" s="245"/>
    </row>
    <row r="132" spans="6:7" ht="17.25" customHeight="1" x14ac:dyDescent="0.2">
      <c r="F132" s="245"/>
      <c r="G132" s="245"/>
    </row>
    <row r="133" spans="6:7" ht="17.25" customHeight="1" x14ac:dyDescent="0.2">
      <c r="F133" s="245"/>
      <c r="G133" s="245"/>
    </row>
    <row r="134" spans="6:7" ht="17.25" customHeight="1" x14ac:dyDescent="0.2">
      <c r="F134" s="245"/>
      <c r="G134" s="245"/>
    </row>
    <row r="135" spans="6:7" ht="17.25" customHeight="1" x14ac:dyDescent="0.2">
      <c r="F135" s="245"/>
      <c r="G135" s="245"/>
    </row>
    <row r="136" spans="6:7" ht="17.25" customHeight="1" x14ac:dyDescent="0.2">
      <c r="F136" s="245"/>
      <c r="G136" s="245"/>
    </row>
    <row r="137" spans="6:7" ht="17.25" customHeight="1" x14ac:dyDescent="0.2">
      <c r="F137" s="245"/>
      <c r="G137" s="245"/>
    </row>
    <row r="138" spans="6:7" ht="17.25" customHeight="1" x14ac:dyDescent="0.2">
      <c r="F138" s="245"/>
      <c r="G138" s="245"/>
    </row>
    <row r="139" spans="6:7" ht="17.25" customHeight="1" x14ac:dyDescent="0.2">
      <c r="F139" s="245"/>
      <c r="G139" s="245"/>
    </row>
    <row r="140" spans="6:7" ht="17.25" customHeight="1" x14ac:dyDescent="0.2">
      <c r="F140" s="245"/>
      <c r="G140" s="245"/>
    </row>
    <row r="141" spans="6:7" ht="17.25" customHeight="1" x14ac:dyDescent="0.2">
      <c r="F141" s="245"/>
      <c r="G141" s="245"/>
    </row>
    <row r="142" spans="6:7" ht="17.25" customHeight="1" x14ac:dyDescent="0.2">
      <c r="F142" s="245"/>
      <c r="G142" s="245"/>
    </row>
    <row r="143" spans="6:7" ht="17.25" customHeight="1" x14ac:dyDescent="0.2">
      <c r="F143" s="245"/>
      <c r="G143" s="245"/>
    </row>
    <row r="144" spans="6:7" ht="17.25" customHeight="1" x14ac:dyDescent="0.2">
      <c r="F144" s="245"/>
      <c r="G144" s="245"/>
    </row>
    <row r="145" spans="6:7" ht="17.25" customHeight="1" x14ac:dyDescent="0.2">
      <c r="F145" s="245"/>
      <c r="G145" s="245"/>
    </row>
    <row r="146" spans="6:7" ht="17.25" customHeight="1" x14ac:dyDescent="0.2">
      <c r="F146" s="245"/>
      <c r="G146" s="245"/>
    </row>
    <row r="147" spans="6:7" ht="17.25" customHeight="1" x14ac:dyDescent="0.2">
      <c r="F147" s="245"/>
      <c r="G147" s="245"/>
    </row>
    <row r="148" spans="6:7" ht="17.25" customHeight="1" x14ac:dyDescent="0.2">
      <c r="F148" s="245"/>
      <c r="G148" s="245"/>
    </row>
    <row r="149" spans="6:7" ht="17.25" customHeight="1" x14ac:dyDescent="0.2">
      <c r="F149" s="245"/>
      <c r="G149" s="245"/>
    </row>
    <row r="150" spans="6:7" ht="17.25" customHeight="1" x14ac:dyDescent="0.2">
      <c r="F150" s="245"/>
      <c r="G150" s="245"/>
    </row>
    <row r="151" spans="6:7" ht="17.25" customHeight="1" x14ac:dyDescent="0.2">
      <c r="F151" s="245"/>
      <c r="G151" s="245"/>
    </row>
    <row r="152" spans="6:7" ht="17.25" customHeight="1" x14ac:dyDescent="0.2">
      <c r="F152" s="245"/>
      <c r="G152" s="245"/>
    </row>
    <row r="153" spans="6:7" ht="17.25" customHeight="1" x14ac:dyDescent="0.2">
      <c r="F153" s="245"/>
      <c r="G153" s="245"/>
    </row>
    <row r="154" spans="6:7" ht="17.25" customHeight="1" x14ac:dyDescent="0.2">
      <c r="F154" s="245"/>
      <c r="G154" s="245"/>
    </row>
    <row r="155" spans="6:7" ht="17.25" customHeight="1" x14ac:dyDescent="0.2">
      <c r="F155" s="245"/>
      <c r="G155" s="245"/>
    </row>
    <row r="156" spans="6:7" ht="17.25" customHeight="1" x14ac:dyDescent="0.2">
      <c r="F156" s="245"/>
      <c r="G156" s="245"/>
    </row>
    <row r="157" spans="6:7" ht="17.25" customHeight="1" x14ac:dyDescent="0.2">
      <c r="F157" s="245"/>
      <c r="G157" s="245"/>
    </row>
    <row r="158" spans="6:7" ht="17.25" customHeight="1" x14ac:dyDescent="0.2">
      <c r="F158" s="245"/>
      <c r="G158" s="245"/>
    </row>
    <row r="159" spans="6:7" ht="17.25" customHeight="1" x14ac:dyDescent="0.2">
      <c r="F159" s="245"/>
      <c r="G159" s="245"/>
    </row>
    <row r="160" spans="6:7" ht="17.25" customHeight="1" x14ac:dyDescent="0.2">
      <c r="F160" s="245"/>
      <c r="G160" s="245"/>
    </row>
    <row r="161" spans="6:7" ht="17.25" customHeight="1" x14ac:dyDescent="0.2">
      <c r="F161" s="245"/>
      <c r="G161" s="245"/>
    </row>
    <row r="162" spans="6:7" ht="17.25" customHeight="1" x14ac:dyDescent="0.2">
      <c r="F162" s="245"/>
      <c r="G162" s="245"/>
    </row>
    <row r="163" spans="6:7" ht="17.25" customHeight="1" x14ac:dyDescent="0.2">
      <c r="F163" s="245"/>
      <c r="G163" s="245"/>
    </row>
    <row r="164" spans="6:7" ht="17.25" customHeight="1" x14ac:dyDescent="0.2">
      <c r="F164" s="245"/>
      <c r="G164" s="245"/>
    </row>
    <row r="165" spans="6:7" ht="17.25" customHeight="1" x14ac:dyDescent="0.2">
      <c r="F165" s="245"/>
      <c r="G165" s="245"/>
    </row>
    <row r="166" spans="6:7" ht="17.25" customHeight="1" x14ac:dyDescent="0.2">
      <c r="F166" s="245"/>
      <c r="G166" s="245"/>
    </row>
    <row r="167" spans="6:7" ht="17.25" customHeight="1" x14ac:dyDescent="0.2">
      <c r="F167" s="245"/>
      <c r="G167" s="245"/>
    </row>
    <row r="168" spans="6:7" ht="17.25" customHeight="1" x14ac:dyDescent="0.2">
      <c r="F168" s="245"/>
      <c r="G168" s="245"/>
    </row>
    <row r="169" spans="6:7" ht="17.25" customHeight="1" x14ac:dyDescent="0.2">
      <c r="F169" s="245"/>
      <c r="G169" s="245"/>
    </row>
    <row r="170" spans="6:7" ht="17.25" customHeight="1" x14ac:dyDescent="0.2">
      <c r="F170" s="245"/>
      <c r="G170" s="245"/>
    </row>
    <row r="171" spans="6:7" ht="17.25" customHeight="1" x14ac:dyDescent="0.2">
      <c r="F171" s="245"/>
      <c r="G171" s="245"/>
    </row>
    <row r="172" spans="6:7" ht="17.25" customHeight="1" x14ac:dyDescent="0.2">
      <c r="F172" s="245"/>
      <c r="G172" s="245"/>
    </row>
    <row r="173" spans="6:7" ht="17.25" customHeight="1" x14ac:dyDescent="0.2">
      <c r="F173" s="245"/>
      <c r="G173" s="245"/>
    </row>
    <row r="174" spans="6:7" ht="17.25" customHeight="1" x14ac:dyDescent="0.2">
      <c r="F174" s="245"/>
      <c r="G174" s="245"/>
    </row>
    <row r="175" spans="6:7" ht="17.25" customHeight="1" x14ac:dyDescent="0.2">
      <c r="F175" s="245"/>
      <c r="G175" s="245"/>
    </row>
    <row r="176" spans="6:7" ht="17.25" customHeight="1" x14ac:dyDescent="0.2">
      <c r="F176" s="245"/>
      <c r="G176" s="245"/>
    </row>
    <row r="177" spans="6:7" ht="17.25" customHeight="1" x14ac:dyDescent="0.2">
      <c r="F177" s="245"/>
      <c r="G177" s="245"/>
    </row>
    <row r="178" spans="6:7" ht="17.25" customHeight="1" x14ac:dyDescent="0.2">
      <c r="F178" s="245"/>
      <c r="G178" s="245"/>
    </row>
    <row r="179" spans="6:7" ht="17.25" customHeight="1" x14ac:dyDescent="0.2">
      <c r="F179" s="245"/>
      <c r="G179" s="245"/>
    </row>
    <row r="180" spans="6:7" ht="17.25" customHeight="1" x14ac:dyDescent="0.2">
      <c r="F180" s="245"/>
      <c r="G180" s="245"/>
    </row>
    <row r="181" spans="6:7" ht="17.25" customHeight="1" x14ac:dyDescent="0.2">
      <c r="F181" s="245"/>
      <c r="G181" s="245"/>
    </row>
    <row r="182" spans="6:7" ht="17.25" customHeight="1" x14ac:dyDescent="0.2">
      <c r="F182" s="245"/>
      <c r="G182" s="245"/>
    </row>
    <row r="183" spans="6:7" ht="17.25" customHeight="1" x14ac:dyDescent="0.2">
      <c r="F183" s="245"/>
      <c r="G183" s="245"/>
    </row>
    <row r="184" spans="6:7" ht="17.25" customHeight="1" x14ac:dyDescent="0.2">
      <c r="F184" s="245"/>
      <c r="G184" s="245"/>
    </row>
    <row r="185" spans="6:7" ht="17.25" customHeight="1" x14ac:dyDescent="0.2">
      <c r="F185" s="245"/>
      <c r="G185" s="245"/>
    </row>
    <row r="186" spans="6:7" ht="17.25" customHeight="1" x14ac:dyDescent="0.2">
      <c r="F186" s="245"/>
      <c r="G186" s="245"/>
    </row>
    <row r="187" spans="6:7" ht="17.25" customHeight="1" x14ac:dyDescent="0.2">
      <c r="F187" s="245"/>
      <c r="G187" s="245"/>
    </row>
    <row r="188" spans="6:7" ht="17.25" customHeight="1" x14ac:dyDescent="0.2">
      <c r="F188" s="245"/>
      <c r="G188" s="245"/>
    </row>
    <row r="189" spans="6:7" ht="17.25" customHeight="1" x14ac:dyDescent="0.2">
      <c r="F189" s="245"/>
      <c r="G189" s="245"/>
    </row>
    <row r="190" spans="6:7" ht="17.25" customHeight="1" x14ac:dyDescent="0.2">
      <c r="F190" s="245"/>
      <c r="G190" s="245"/>
    </row>
    <row r="191" spans="6:7" ht="17.25" customHeight="1" x14ac:dyDescent="0.2">
      <c r="F191" s="245"/>
      <c r="G191" s="245"/>
    </row>
    <row r="192" spans="6:7" ht="17.25" customHeight="1" x14ac:dyDescent="0.2">
      <c r="F192" s="245"/>
      <c r="G192" s="245"/>
    </row>
    <row r="193" spans="6:7" ht="17.25" customHeight="1" x14ac:dyDescent="0.2">
      <c r="F193" s="245"/>
      <c r="G193" s="245"/>
    </row>
    <row r="194" spans="6:7" ht="17.25" customHeight="1" x14ac:dyDescent="0.2">
      <c r="F194" s="245"/>
      <c r="G194" s="245"/>
    </row>
    <row r="195" spans="6:7" ht="17.25" customHeight="1" x14ac:dyDescent="0.2">
      <c r="F195" s="245"/>
      <c r="G195" s="245"/>
    </row>
    <row r="196" spans="6:7" ht="17.25" customHeight="1" x14ac:dyDescent="0.2">
      <c r="F196" s="245"/>
      <c r="G196" s="245"/>
    </row>
    <row r="197" spans="6:7" ht="17.25" customHeight="1" x14ac:dyDescent="0.2">
      <c r="F197" s="245"/>
      <c r="G197" s="245"/>
    </row>
    <row r="198" spans="6:7" ht="17.25" customHeight="1" x14ac:dyDescent="0.2">
      <c r="F198" s="245"/>
      <c r="G198" s="245"/>
    </row>
    <row r="199" spans="6:7" ht="17.25" customHeight="1" x14ac:dyDescent="0.2">
      <c r="F199" s="245"/>
      <c r="G199" s="245"/>
    </row>
    <row r="200" spans="6:7" ht="17.25" customHeight="1" x14ac:dyDescent="0.2">
      <c r="F200" s="245"/>
      <c r="G200" s="245"/>
    </row>
    <row r="201" spans="6:7" ht="17.25" customHeight="1" x14ac:dyDescent="0.2">
      <c r="F201" s="245"/>
      <c r="G201" s="245"/>
    </row>
    <row r="202" spans="6:7" ht="17.25" customHeight="1" x14ac:dyDescent="0.2">
      <c r="F202" s="245"/>
      <c r="G202" s="245"/>
    </row>
    <row r="203" spans="6:7" ht="17.25" customHeight="1" x14ac:dyDescent="0.2">
      <c r="F203" s="245"/>
      <c r="G203" s="245"/>
    </row>
    <row r="204" spans="6:7" ht="17.25" customHeight="1" x14ac:dyDescent="0.2">
      <c r="F204" s="245"/>
      <c r="G204" s="245"/>
    </row>
    <row r="205" spans="6:7" ht="17.25" customHeight="1" x14ac:dyDescent="0.2">
      <c r="F205" s="245"/>
      <c r="G205" s="245"/>
    </row>
    <row r="206" spans="6:7" ht="17.25" customHeight="1" x14ac:dyDescent="0.2">
      <c r="F206" s="245"/>
      <c r="G206" s="245"/>
    </row>
    <row r="207" spans="6:7" ht="17.25" customHeight="1" x14ac:dyDescent="0.2">
      <c r="F207" s="245"/>
      <c r="G207" s="245"/>
    </row>
    <row r="208" spans="6:7" ht="17.25" customHeight="1" x14ac:dyDescent="0.2">
      <c r="F208" s="245"/>
      <c r="G208" s="245"/>
    </row>
    <row r="209" spans="6:7" ht="17.25" customHeight="1" x14ac:dyDescent="0.2">
      <c r="F209" s="245"/>
      <c r="G209" s="245"/>
    </row>
    <row r="210" spans="6:7" ht="17.25" customHeight="1" x14ac:dyDescent="0.2">
      <c r="F210" s="245"/>
      <c r="G210" s="245"/>
    </row>
    <row r="211" spans="6:7" ht="17.25" customHeight="1" x14ac:dyDescent="0.2">
      <c r="F211" s="245"/>
      <c r="G211" s="245"/>
    </row>
    <row r="212" spans="6:7" ht="17.25" customHeight="1" x14ac:dyDescent="0.2">
      <c r="F212" s="245"/>
      <c r="G212" s="245"/>
    </row>
    <row r="213" spans="6:7" ht="17.25" customHeight="1" x14ac:dyDescent="0.2">
      <c r="F213" s="245"/>
      <c r="G213" s="245"/>
    </row>
    <row r="214" spans="6:7" ht="17.25" customHeight="1" x14ac:dyDescent="0.2">
      <c r="F214" s="245"/>
      <c r="G214" s="245"/>
    </row>
    <row r="215" spans="6:7" ht="17.25" customHeight="1" x14ac:dyDescent="0.2">
      <c r="F215" s="245"/>
      <c r="G215" s="245"/>
    </row>
    <row r="216" spans="6:7" ht="17.25" customHeight="1" x14ac:dyDescent="0.2">
      <c r="F216" s="245"/>
      <c r="G216" s="245"/>
    </row>
    <row r="217" spans="6:7" ht="17.25" customHeight="1" x14ac:dyDescent="0.2">
      <c r="F217" s="245"/>
      <c r="G217" s="245"/>
    </row>
    <row r="218" spans="6:7" ht="17.25" customHeight="1" x14ac:dyDescent="0.2">
      <c r="F218" s="245"/>
      <c r="G218" s="245"/>
    </row>
    <row r="219" spans="6:7" ht="17.25" customHeight="1" x14ac:dyDescent="0.2">
      <c r="F219" s="245"/>
      <c r="G219" s="245"/>
    </row>
    <row r="220" spans="6:7" ht="17.25" customHeight="1" x14ac:dyDescent="0.2">
      <c r="F220" s="245"/>
      <c r="G220" s="245"/>
    </row>
    <row r="221" spans="6:7" ht="17.25" customHeight="1" x14ac:dyDescent="0.2">
      <c r="F221" s="245"/>
      <c r="G221" s="245"/>
    </row>
    <row r="222" spans="6:7" ht="17.25" customHeight="1" x14ac:dyDescent="0.2">
      <c r="F222" s="245"/>
      <c r="G222" s="245"/>
    </row>
    <row r="223" spans="6:7" ht="17.25" customHeight="1" x14ac:dyDescent="0.2">
      <c r="F223" s="245"/>
      <c r="G223" s="245"/>
    </row>
    <row r="224" spans="6:7" ht="17.25" customHeight="1" x14ac:dyDescent="0.2">
      <c r="F224" s="245"/>
      <c r="G224" s="245"/>
    </row>
    <row r="225" spans="6:7" ht="17.25" customHeight="1" x14ac:dyDescent="0.2">
      <c r="F225" s="245"/>
      <c r="G225" s="245"/>
    </row>
    <row r="226" spans="6:7" ht="17.25" customHeight="1" x14ac:dyDescent="0.2">
      <c r="F226" s="245"/>
      <c r="G226" s="245"/>
    </row>
    <row r="227" spans="6:7" ht="17.25" customHeight="1" x14ac:dyDescent="0.2">
      <c r="F227" s="245"/>
      <c r="G227" s="245"/>
    </row>
    <row r="228" spans="6:7" ht="17.25" customHeight="1" x14ac:dyDescent="0.2">
      <c r="F228" s="245"/>
      <c r="G228" s="245"/>
    </row>
    <row r="229" spans="6:7" ht="17.25" customHeight="1" x14ac:dyDescent="0.2">
      <c r="F229" s="245"/>
      <c r="G229" s="245"/>
    </row>
    <row r="230" spans="6:7" ht="17.25" customHeight="1" x14ac:dyDescent="0.2">
      <c r="F230" s="245"/>
      <c r="G230" s="245"/>
    </row>
    <row r="231" spans="6:7" ht="17.25" customHeight="1" x14ac:dyDescent="0.2">
      <c r="F231" s="245"/>
      <c r="G231" s="245"/>
    </row>
    <row r="232" spans="6:7" ht="17.25" customHeight="1" x14ac:dyDescent="0.2">
      <c r="F232" s="245"/>
      <c r="G232" s="245"/>
    </row>
    <row r="233" spans="6:7" ht="17.25" customHeight="1" x14ac:dyDescent="0.2">
      <c r="F233" s="245"/>
      <c r="G233" s="245"/>
    </row>
    <row r="234" spans="6:7" ht="17.25" customHeight="1" x14ac:dyDescent="0.2">
      <c r="F234" s="245"/>
      <c r="G234" s="245"/>
    </row>
    <row r="235" spans="6:7" ht="17.25" customHeight="1" x14ac:dyDescent="0.2">
      <c r="F235" s="245"/>
      <c r="G235" s="245"/>
    </row>
    <row r="236" spans="6:7" ht="17.25" customHeight="1" x14ac:dyDescent="0.2">
      <c r="F236" s="245"/>
      <c r="G236" s="245"/>
    </row>
    <row r="237" spans="6:7" ht="17.25" customHeight="1" x14ac:dyDescent="0.2">
      <c r="F237" s="245"/>
      <c r="G237" s="245"/>
    </row>
    <row r="238" spans="6:7" ht="17.25" customHeight="1" x14ac:dyDescent="0.2">
      <c r="F238" s="245"/>
      <c r="G238" s="245"/>
    </row>
    <row r="239" spans="6:7" ht="17.25" customHeight="1" x14ac:dyDescent="0.2">
      <c r="F239" s="245"/>
      <c r="G239" s="245"/>
    </row>
    <row r="240" spans="6:7" ht="17.25" customHeight="1" x14ac:dyDescent="0.2">
      <c r="F240" s="245"/>
      <c r="G240" s="245"/>
    </row>
    <row r="241" spans="6:7" ht="17.25" customHeight="1" x14ac:dyDescent="0.2">
      <c r="F241" s="245"/>
      <c r="G241" s="245"/>
    </row>
    <row r="242" spans="6:7" ht="17.25" customHeight="1" x14ac:dyDescent="0.2">
      <c r="F242" s="245"/>
      <c r="G242" s="245"/>
    </row>
    <row r="243" spans="6:7" ht="17.25" customHeight="1" x14ac:dyDescent="0.2">
      <c r="F243" s="245"/>
      <c r="G243" s="245"/>
    </row>
    <row r="244" spans="6:7" ht="17.25" customHeight="1" x14ac:dyDescent="0.2">
      <c r="F244" s="245"/>
      <c r="G244" s="245"/>
    </row>
    <row r="245" spans="6:7" ht="17.25" customHeight="1" x14ac:dyDescent="0.2">
      <c r="F245" s="245"/>
      <c r="G245" s="245"/>
    </row>
    <row r="246" spans="6:7" ht="17.25" customHeight="1" x14ac:dyDescent="0.2">
      <c r="F246" s="245"/>
      <c r="G246" s="245"/>
    </row>
    <row r="247" spans="6:7" ht="17.25" customHeight="1" x14ac:dyDescent="0.2">
      <c r="F247" s="245"/>
      <c r="G247" s="245"/>
    </row>
    <row r="248" spans="6:7" ht="17.25" customHeight="1" x14ac:dyDescent="0.2">
      <c r="F248" s="245"/>
      <c r="G248" s="245"/>
    </row>
    <row r="249" spans="6:7" ht="17.25" customHeight="1" x14ac:dyDescent="0.2">
      <c r="F249" s="245"/>
      <c r="G249" s="245"/>
    </row>
    <row r="250" spans="6:7" ht="17.25" customHeight="1" x14ac:dyDescent="0.2">
      <c r="F250" s="245"/>
      <c r="G250" s="245"/>
    </row>
    <row r="251" spans="6:7" ht="17.25" customHeight="1" x14ac:dyDescent="0.2">
      <c r="F251" s="245"/>
      <c r="G251" s="245"/>
    </row>
    <row r="252" spans="6:7" ht="17.25" customHeight="1" x14ac:dyDescent="0.2">
      <c r="F252" s="245"/>
      <c r="G252" s="245"/>
    </row>
    <row r="253" spans="6:7" ht="17.25" customHeight="1" x14ac:dyDescent="0.2">
      <c r="F253" s="245"/>
      <c r="G253" s="245"/>
    </row>
    <row r="254" spans="6:7" ht="17.25" customHeight="1" x14ac:dyDescent="0.2">
      <c r="F254" s="245"/>
      <c r="G254" s="245"/>
    </row>
    <row r="255" spans="6:7" ht="17.25" customHeight="1" x14ac:dyDescent="0.2">
      <c r="F255" s="245"/>
      <c r="G255" s="245"/>
    </row>
    <row r="256" spans="6:7" ht="17.25" customHeight="1" x14ac:dyDescent="0.2">
      <c r="F256" s="245"/>
      <c r="G256" s="245"/>
    </row>
    <row r="257" spans="6:7" ht="17.25" customHeight="1" x14ac:dyDescent="0.2">
      <c r="F257" s="245"/>
      <c r="G257" s="245"/>
    </row>
    <row r="258" spans="6:7" ht="17.25" customHeight="1" x14ac:dyDescent="0.2">
      <c r="F258" s="245"/>
      <c r="G258" s="245"/>
    </row>
    <row r="259" spans="6:7" ht="17.25" customHeight="1" x14ac:dyDescent="0.2">
      <c r="F259" s="245"/>
      <c r="G259" s="245"/>
    </row>
    <row r="260" spans="6:7" ht="17.25" customHeight="1" x14ac:dyDescent="0.2">
      <c r="F260" s="245"/>
      <c r="G260" s="245"/>
    </row>
    <row r="261" spans="6:7" ht="17.25" customHeight="1" x14ac:dyDescent="0.2">
      <c r="F261" s="245"/>
      <c r="G261" s="245"/>
    </row>
    <row r="262" spans="6:7" ht="17.25" customHeight="1" x14ac:dyDescent="0.2">
      <c r="F262" s="245"/>
      <c r="G262" s="245"/>
    </row>
    <row r="263" spans="6:7" ht="17.25" customHeight="1" x14ac:dyDescent="0.2">
      <c r="F263" s="245"/>
      <c r="G263" s="245"/>
    </row>
    <row r="264" spans="6:7" ht="17.25" customHeight="1" x14ac:dyDescent="0.2">
      <c r="F264" s="245"/>
      <c r="G264" s="245"/>
    </row>
    <row r="265" spans="6:7" ht="17.25" customHeight="1" x14ac:dyDescent="0.2">
      <c r="F265" s="245"/>
      <c r="G265" s="245"/>
    </row>
    <row r="266" spans="6:7" ht="17.25" customHeight="1" x14ac:dyDescent="0.2">
      <c r="F266" s="245"/>
      <c r="G266" s="245"/>
    </row>
    <row r="267" spans="6:7" ht="17.25" customHeight="1" x14ac:dyDescent="0.2">
      <c r="F267" s="245"/>
      <c r="G267" s="245"/>
    </row>
    <row r="268" spans="6:7" ht="17.25" customHeight="1" x14ac:dyDescent="0.2">
      <c r="F268" s="245"/>
      <c r="G268" s="245"/>
    </row>
    <row r="269" spans="6:7" ht="17.25" customHeight="1" x14ac:dyDescent="0.2">
      <c r="F269" s="245"/>
      <c r="G269" s="245"/>
    </row>
    <row r="270" spans="6:7" ht="17.25" customHeight="1" x14ac:dyDescent="0.2">
      <c r="F270" s="245"/>
      <c r="G270" s="245"/>
    </row>
    <row r="271" spans="6:7" ht="17.25" customHeight="1" x14ac:dyDescent="0.2">
      <c r="F271" s="245"/>
      <c r="G271" s="245"/>
    </row>
    <row r="272" spans="6:7" ht="17.25" customHeight="1" x14ac:dyDescent="0.2">
      <c r="F272" s="245"/>
      <c r="G272" s="245"/>
    </row>
    <row r="273" spans="6:7" ht="17.25" customHeight="1" x14ac:dyDescent="0.2">
      <c r="F273" s="245"/>
      <c r="G273" s="245"/>
    </row>
    <row r="274" spans="6:7" ht="17.25" customHeight="1" x14ac:dyDescent="0.2">
      <c r="F274" s="245"/>
      <c r="G274" s="245"/>
    </row>
    <row r="275" spans="6:7" ht="17.25" customHeight="1" x14ac:dyDescent="0.2">
      <c r="F275" s="245"/>
      <c r="G275" s="245"/>
    </row>
    <row r="276" spans="6:7" ht="17.25" customHeight="1" x14ac:dyDescent="0.2">
      <c r="F276" s="245"/>
      <c r="G276" s="245"/>
    </row>
    <row r="277" spans="6:7" ht="17.25" customHeight="1" x14ac:dyDescent="0.2">
      <c r="F277" s="245"/>
      <c r="G277" s="245"/>
    </row>
    <row r="278" spans="6:7" ht="17.25" customHeight="1" x14ac:dyDescent="0.2">
      <c r="F278" s="245"/>
      <c r="G278" s="245"/>
    </row>
    <row r="279" spans="6:7" ht="17.25" customHeight="1" x14ac:dyDescent="0.2">
      <c r="F279" s="245"/>
      <c r="G279" s="245"/>
    </row>
    <row r="280" spans="6:7" ht="17.25" customHeight="1" x14ac:dyDescent="0.2">
      <c r="F280" s="245"/>
      <c r="G280" s="245"/>
    </row>
    <row r="281" spans="6:7" ht="17.25" customHeight="1" x14ac:dyDescent="0.2">
      <c r="F281" s="245"/>
      <c r="G281" s="245"/>
    </row>
    <row r="282" spans="6:7" ht="17.25" customHeight="1" x14ac:dyDescent="0.2">
      <c r="F282" s="245"/>
      <c r="G282" s="245"/>
    </row>
    <row r="283" spans="6:7" ht="17.25" customHeight="1" x14ac:dyDescent="0.2">
      <c r="F283" s="245"/>
      <c r="G283" s="245"/>
    </row>
    <row r="284" spans="6:7" ht="17.25" customHeight="1" x14ac:dyDescent="0.2">
      <c r="F284" s="245"/>
      <c r="G284" s="245"/>
    </row>
    <row r="285" spans="6:7" ht="17.25" customHeight="1" x14ac:dyDescent="0.2">
      <c r="F285" s="245"/>
      <c r="G285" s="245"/>
    </row>
    <row r="286" spans="6:7" ht="17.25" customHeight="1" x14ac:dyDescent="0.2">
      <c r="F286" s="245"/>
      <c r="G286" s="245"/>
    </row>
    <row r="287" spans="6:7" ht="17.25" customHeight="1" x14ac:dyDescent="0.2">
      <c r="F287" s="245"/>
      <c r="G287" s="245"/>
    </row>
    <row r="288" spans="6:7" ht="17.25" customHeight="1" x14ac:dyDescent="0.2">
      <c r="F288" s="245"/>
      <c r="G288" s="245"/>
    </row>
    <row r="289" spans="6:7" ht="17.25" customHeight="1" x14ac:dyDescent="0.2">
      <c r="F289" s="245"/>
      <c r="G289" s="245"/>
    </row>
    <row r="290" spans="6:7" ht="17.25" customHeight="1" x14ac:dyDescent="0.2">
      <c r="F290" s="245"/>
      <c r="G290" s="245"/>
    </row>
    <row r="291" spans="6:7" ht="17.25" customHeight="1" x14ac:dyDescent="0.2">
      <c r="F291" s="245"/>
      <c r="G291" s="245"/>
    </row>
    <row r="292" spans="6:7" ht="17.25" customHeight="1" x14ac:dyDescent="0.2">
      <c r="F292" s="245"/>
      <c r="G292" s="245"/>
    </row>
    <row r="293" spans="6:7" ht="17.25" customHeight="1" x14ac:dyDescent="0.2">
      <c r="F293" s="245"/>
      <c r="G293" s="245"/>
    </row>
    <row r="294" spans="6:7" ht="17.25" customHeight="1" x14ac:dyDescent="0.2">
      <c r="F294" s="245"/>
      <c r="G294" s="245"/>
    </row>
    <row r="295" spans="6:7" ht="17.25" customHeight="1" x14ac:dyDescent="0.2">
      <c r="F295" s="245"/>
      <c r="G295" s="245"/>
    </row>
    <row r="296" spans="6:7" ht="17.25" customHeight="1" x14ac:dyDescent="0.2">
      <c r="F296" s="245"/>
      <c r="G296" s="245"/>
    </row>
    <row r="297" spans="6:7" ht="17.25" customHeight="1" x14ac:dyDescent="0.2">
      <c r="F297" s="245"/>
      <c r="G297" s="245"/>
    </row>
    <row r="298" spans="6:7" ht="17.25" customHeight="1" x14ac:dyDescent="0.2">
      <c r="F298" s="245"/>
      <c r="G298" s="245"/>
    </row>
    <row r="299" spans="6:7" ht="17.25" customHeight="1" x14ac:dyDescent="0.2">
      <c r="F299" s="245"/>
      <c r="G299" s="245"/>
    </row>
    <row r="300" spans="6:7" ht="17.25" customHeight="1" x14ac:dyDescent="0.2">
      <c r="F300" s="245"/>
      <c r="G300" s="245"/>
    </row>
    <row r="301" spans="6:7" ht="17.25" customHeight="1" x14ac:dyDescent="0.2">
      <c r="F301" s="245"/>
      <c r="G301" s="245"/>
    </row>
    <row r="302" spans="6:7" ht="17.25" customHeight="1" x14ac:dyDescent="0.2">
      <c r="F302" s="245"/>
      <c r="G302" s="245"/>
    </row>
    <row r="303" spans="6:7" ht="17.25" customHeight="1" x14ac:dyDescent="0.2">
      <c r="F303" s="245"/>
      <c r="G303" s="245"/>
    </row>
    <row r="304" spans="6:7" ht="17.25" customHeight="1" x14ac:dyDescent="0.2">
      <c r="F304" s="245"/>
      <c r="G304" s="245"/>
    </row>
    <row r="305" spans="6:7" ht="17.25" customHeight="1" x14ac:dyDescent="0.2">
      <c r="F305" s="245"/>
      <c r="G305" s="245"/>
    </row>
    <row r="306" spans="6:7" ht="17.25" customHeight="1" x14ac:dyDescent="0.2">
      <c r="F306" s="245"/>
      <c r="G306" s="245"/>
    </row>
    <row r="307" spans="6:7" ht="17.25" customHeight="1" x14ac:dyDescent="0.2">
      <c r="F307" s="245"/>
      <c r="G307" s="245"/>
    </row>
    <row r="308" spans="6:7" ht="17.25" customHeight="1" x14ac:dyDescent="0.2">
      <c r="F308" s="245"/>
      <c r="G308" s="245"/>
    </row>
    <row r="309" spans="6:7" ht="17.25" customHeight="1" x14ac:dyDescent="0.2">
      <c r="F309" s="245"/>
      <c r="G309" s="245"/>
    </row>
    <row r="310" spans="6:7" ht="17.25" customHeight="1" x14ac:dyDescent="0.2">
      <c r="F310" s="245"/>
      <c r="G310" s="245"/>
    </row>
    <row r="311" spans="6:7" ht="17.25" customHeight="1" x14ac:dyDescent="0.2">
      <c r="F311" s="245"/>
      <c r="G311" s="245"/>
    </row>
    <row r="312" spans="6:7" ht="17.25" customHeight="1" x14ac:dyDescent="0.2">
      <c r="F312" s="245"/>
      <c r="G312" s="245"/>
    </row>
    <row r="313" spans="6:7" ht="17.25" customHeight="1" x14ac:dyDescent="0.2">
      <c r="F313" s="245"/>
      <c r="G313" s="245"/>
    </row>
    <row r="314" spans="6:7" ht="17.25" customHeight="1" x14ac:dyDescent="0.2">
      <c r="F314" s="245"/>
      <c r="G314" s="245"/>
    </row>
    <row r="315" spans="6:7" ht="17.25" customHeight="1" x14ac:dyDescent="0.2">
      <c r="F315" s="245"/>
      <c r="G315" s="245"/>
    </row>
    <row r="316" spans="6:7" ht="17.25" customHeight="1" x14ac:dyDescent="0.2">
      <c r="F316" s="245"/>
      <c r="G316" s="245"/>
    </row>
    <row r="317" spans="6:7" ht="17.25" customHeight="1" x14ac:dyDescent="0.2">
      <c r="F317" s="245"/>
      <c r="G317" s="245"/>
    </row>
    <row r="318" spans="6:7" ht="17.25" customHeight="1" x14ac:dyDescent="0.2">
      <c r="F318" s="245"/>
      <c r="G318" s="245"/>
    </row>
    <row r="319" spans="6:7" ht="17.25" customHeight="1" x14ac:dyDescent="0.2">
      <c r="F319" s="245"/>
      <c r="G319" s="245"/>
    </row>
    <row r="320" spans="6:7" ht="17.25" customHeight="1" x14ac:dyDescent="0.2">
      <c r="F320" s="245"/>
      <c r="G320" s="245"/>
    </row>
    <row r="321" spans="6:7" ht="17.25" customHeight="1" x14ac:dyDescent="0.2">
      <c r="F321" s="245"/>
      <c r="G321" s="245"/>
    </row>
    <row r="322" spans="6:7" ht="17.25" customHeight="1" x14ac:dyDescent="0.2">
      <c r="F322" s="245"/>
      <c r="G322" s="245"/>
    </row>
    <row r="323" spans="6:7" ht="17.25" customHeight="1" x14ac:dyDescent="0.2">
      <c r="F323" s="245"/>
      <c r="G323" s="245"/>
    </row>
    <row r="324" spans="6:7" ht="17.25" customHeight="1" x14ac:dyDescent="0.2">
      <c r="F324" s="245"/>
      <c r="G324" s="245"/>
    </row>
    <row r="325" spans="6:7" ht="17.25" customHeight="1" x14ac:dyDescent="0.2">
      <c r="F325" s="245"/>
      <c r="G325" s="245"/>
    </row>
    <row r="326" spans="6:7" ht="17.25" customHeight="1" x14ac:dyDescent="0.2">
      <c r="F326" s="245"/>
      <c r="G326" s="245"/>
    </row>
    <row r="327" spans="6:7" ht="17.25" customHeight="1" x14ac:dyDescent="0.2">
      <c r="F327" s="245"/>
      <c r="G327" s="245"/>
    </row>
    <row r="328" spans="6:7" ht="17.25" customHeight="1" x14ac:dyDescent="0.2">
      <c r="F328" s="245"/>
      <c r="G328" s="245"/>
    </row>
    <row r="329" spans="6:7" ht="17.25" customHeight="1" x14ac:dyDescent="0.2">
      <c r="F329" s="245"/>
      <c r="G329" s="245"/>
    </row>
    <row r="330" spans="6:7" ht="17.25" customHeight="1" x14ac:dyDescent="0.2">
      <c r="F330" s="245"/>
      <c r="G330" s="245"/>
    </row>
  </sheetData>
  <mergeCells count="1">
    <mergeCell ref="A1:L1"/>
  </mergeCells>
  <phoneticPr fontId="15" type="noConversion"/>
  <conditionalFormatting sqref="A1 M1:XFD1048576 A10:A1048576 A2:H3 B9:H1048576 A4:G4 A5:C8">
    <cfRule type="cellIs" dxfId="271" priority="16" operator="equal">
      <formula>0</formula>
    </cfRule>
  </conditionalFormatting>
  <conditionalFormatting sqref="A9">
    <cfRule type="cellIs" dxfId="270" priority="15" operator="equal">
      <formula>0</formula>
    </cfRule>
  </conditionalFormatting>
  <conditionalFormatting sqref="H4">
    <cfRule type="cellIs" dxfId="269" priority="14" operator="equal">
      <formula>0</formula>
    </cfRule>
  </conditionalFormatting>
  <conditionalFormatting sqref="I2:I3 I9:I1048576">
    <cfRule type="cellIs" dxfId="268" priority="12" operator="equal">
      <formula>0</formula>
    </cfRule>
  </conditionalFormatting>
  <conditionalFormatting sqref="I4:K4">
    <cfRule type="cellIs" dxfId="267" priority="11" operator="equal">
      <formula>0</formula>
    </cfRule>
  </conditionalFormatting>
  <conditionalFormatting sqref="D5:K8">
    <cfRule type="cellIs" dxfId="266" priority="10" operator="equal">
      <formula>0</formula>
    </cfRule>
  </conditionalFormatting>
  <conditionalFormatting sqref="K2:K3 K9:K1048576">
    <cfRule type="cellIs" dxfId="265" priority="9" operator="equal">
      <formula>0</formula>
    </cfRule>
  </conditionalFormatting>
  <conditionalFormatting sqref="J2:J3 J9:J1048576">
    <cfRule type="cellIs" dxfId="264" priority="6" operator="equal">
      <formula>0</formula>
    </cfRule>
  </conditionalFormatting>
  <conditionalFormatting sqref="L4">
    <cfRule type="cellIs" dxfId="263" priority="3" operator="equal">
      <formula>0</formula>
    </cfRule>
  </conditionalFormatting>
  <conditionalFormatting sqref="L5:L8">
    <cfRule type="cellIs" dxfId="262" priority="2" operator="equal">
      <formula>0</formula>
    </cfRule>
  </conditionalFormatting>
  <conditionalFormatting sqref="L2:L3 L9:L1048576">
    <cfRule type="cellIs" dxfId="26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A31" sqref="A3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:AA31"/>
  <sheetViews>
    <sheetView zoomScaleNormal="100" workbookViewId="0">
      <selection sqref="A1:L1"/>
    </sheetView>
  </sheetViews>
  <sheetFormatPr defaultRowHeight="11.25" x14ac:dyDescent="0.2"/>
  <cols>
    <col min="1" max="1" width="16.7109375" style="8" customWidth="1"/>
    <col min="2" max="12" width="7.5703125" style="8" customWidth="1"/>
    <col min="13" max="13" width="8.5703125" style="8" customWidth="1"/>
    <col min="14" max="14" width="9.140625" style="8"/>
    <col min="15" max="24" width="9.140625" style="31"/>
    <col min="25" max="16384" width="9.140625" style="8"/>
  </cols>
  <sheetData>
    <row r="1" spans="1:27" s="275" customFormat="1" ht="28.5" customHeight="1" x14ac:dyDescent="0.2">
      <c r="A1" s="653" t="s">
        <v>219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O1" s="631"/>
      <c r="P1" s="631"/>
      <c r="Q1" s="631"/>
      <c r="R1" s="631"/>
      <c r="S1" s="631"/>
      <c r="T1" s="631"/>
      <c r="U1" s="631"/>
      <c r="V1" s="631"/>
      <c r="W1" s="631"/>
      <c r="X1" s="631"/>
    </row>
    <row r="2" spans="1:27" s="278" customFormat="1" ht="15" customHeight="1" x14ac:dyDescent="0.2">
      <c r="A2" s="276"/>
      <c r="B2" s="314"/>
      <c r="C2" s="318"/>
      <c r="D2" s="318"/>
      <c r="E2" s="318"/>
      <c r="F2" s="318"/>
      <c r="G2" s="318"/>
      <c r="H2" s="318"/>
      <c r="I2" s="318"/>
      <c r="J2" s="318"/>
      <c r="K2" s="318"/>
      <c r="L2" s="318"/>
      <c r="O2" s="307"/>
      <c r="P2" s="307"/>
      <c r="Q2" s="307"/>
      <c r="R2" s="307"/>
      <c r="S2" s="307"/>
      <c r="T2" s="307"/>
      <c r="U2" s="307"/>
      <c r="V2" s="307"/>
      <c r="W2" s="307"/>
      <c r="X2" s="307"/>
    </row>
    <row r="3" spans="1:27" s="278" customFormat="1" ht="14.25" customHeight="1" x14ac:dyDescent="0.2">
      <c r="A3" s="356" t="s">
        <v>14</v>
      </c>
      <c r="B3" s="318"/>
      <c r="C3" s="395"/>
      <c r="D3" s="395"/>
      <c r="E3" s="395"/>
      <c r="F3" s="318"/>
      <c r="G3" s="318"/>
      <c r="H3" s="318"/>
      <c r="I3" s="318"/>
      <c r="J3" s="318"/>
      <c r="K3" s="318"/>
      <c r="L3" s="318"/>
      <c r="O3" s="307"/>
      <c r="P3" s="307"/>
      <c r="Q3" s="307"/>
      <c r="R3" s="307"/>
      <c r="S3" s="307"/>
      <c r="T3" s="307"/>
      <c r="U3" s="307"/>
      <c r="V3" s="307"/>
      <c r="W3" s="307"/>
      <c r="X3" s="307"/>
    </row>
    <row r="4" spans="1:27" s="282" customFormat="1" ht="28.5" customHeight="1" thickBot="1" x14ac:dyDescent="0.25">
      <c r="A4" s="279"/>
      <c r="B4" s="280">
        <v>2008</v>
      </c>
      <c r="C4" s="280">
        <v>2009</v>
      </c>
      <c r="D4" s="281">
        <v>2010</v>
      </c>
      <c r="E4" s="280">
        <v>2011</v>
      </c>
      <c r="F4" s="280">
        <v>2012</v>
      </c>
      <c r="G4" s="280">
        <v>2013</v>
      </c>
      <c r="H4" s="280">
        <v>2014</v>
      </c>
      <c r="I4" s="280">
        <v>2015</v>
      </c>
      <c r="J4" s="280">
        <v>2016</v>
      </c>
      <c r="K4" s="280">
        <v>2017</v>
      </c>
      <c r="L4" s="280">
        <v>2018</v>
      </c>
      <c r="O4" s="632"/>
      <c r="P4" s="632"/>
      <c r="Q4" s="632"/>
      <c r="R4" s="632"/>
      <c r="S4" s="632"/>
      <c r="T4" s="632"/>
      <c r="U4" s="632"/>
      <c r="V4" s="632"/>
      <c r="W4" s="632"/>
      <c r="X4" s="632"/>
    </row>
    <row r="5" spans="1:27" s="412" customFormat="1" ht="16.5" customHeight="1" thickTop="1" x14ac:dyDescent="0.25">
      <c r="A5" s="242" t="s">
        <v>12</v>
      </c>
      <c r="B5" s="491">
        <v>2171074</v>
      </c>
      <c r="C5" s="491">
        <v>2082235</v>
      </c>
      <c r="D5" s="492">
        <v>2073784</v>
      </c>
      <c r="E5" s="493">
        <v>2038354</v>
      </c>
      <c r="F5" s="493">
        <v>1910957</v>
      </c>
      <c r="G5" s="493">
        <v>1890511</v>
      </c>
      <c r="H5" s="493">
        <v>1928307</v>
      </c>
      <c r="I5" s="493">
        <v>1991131</v>
      </c>
      <c r="J5" s="493">
        <v>2054911</v>
      </c>
      <c r="K5" s="493">
        <v>2131943</v>
      </c>
      <c r="L5" s="493">
        <v>2205449</v>
      </c>
      <c r="M5" s="417"/>
      <c r="N5" s="282"/>
      <c r="O5" s="632"/>
      <c r="P5" s="628"/>
      <c r="Q5" s="628"/>
      <c r="R5" s="628"/>
      <c r="S5" s="628"/>
      <c r="T5" s="628"/>
      <c r="U5" s="628"/>
      <c r="V5" s="628"/>
      <c r="W5" s="628"/>
      <c r="X5" s="628"/>
      <c r="Y5" s="413" t="str">
        <f t="shared" ref="Y5" si="0">IF((SUM(K6:K15)=K5),"CERTO","FALSO")</f>
        <v>CERTO</v>
      </c>
      <c r="Z5" s="413" t="str">
        <f>IF((SUM(L6:L15)=L5),"CERTO","FALSO")</f>
        <v>CERTO</v>
      </c>
      <c r="AA5" s="282"/>
    </row>
    <row r="6" spans="1:27" ht="20.25" customHeight="1" x14ac:dyDescent="0.25">
      <c r="A6" s="388" t="s">
        <v>119</v>
      </c>
      <c r="B6" s="494">
        <v>15110</v>
      </c>
      <c r="C6" s="494">
        <v>14683</v>
      </c>
      <c r="D6" s="495">
        <v>15281</v>
      </c>
      <c r="E6" s="496">
        <v>14307</v>
      </c>
      <c r="F6" s="496">
        <v>10456</v>
      </c>
      <c r="G6" s="496">
        <v>9784</v>
      </c>
      <c r="H6" s="496">
        <v>14553</v>
      </c>
      <c r="I6" s="496">
        <v>11605</v>
      </c>
      <c r="J6" s="496">
        <v>11074</v>
      </c>
      <c r="K6" s="496">
        <v>11491</v>
      </c>
      <c r="L6" s="496">
        <v>10293</v>
      </c>
      <c r="M6" s="272"/>
      <c r="N6" s="282"/>
      <c r="O6" s="632"/>
      <c r="P6" s="339"/>
      <c r="Q6" s="339"/>
      <c r="R6" s="339"/>
      <c r="S6" s="339"/>
      <c r="T6" s="339"/>
      <c r="U6" s="339"/>
      <c r="AA6" s="282"/>
    </row>
    <row r="7" spans="1:27" ht="15" customHeight="1" x14ac:dyDescent="0.25">
      <c r="A7" s="388" t="s">
        <v>120</v>
      </c>
      <c r="B7" s="494">
        <v>243080</v>
      </c>
      <c r="C7" s="494">
        <v>304199</v>
      </c>
      <c r="D7" s="495">
        <v>308521</v>
      </c>
      <c r="E7" s="496">
        <v>312411</v>
      </c>
      <c r="F7" s="496">
        <v>275374</v>
      </c>
      <c r="G7" s="496">
        <v>267756</v>
      </c>
      <c r="H7" s="496">
        <v>392781</v>
      </c>
      <c r="I7" s="496">
        <v>366054</v>
      </c>
      <c r="J7" s="496">
        <v>454324</v>
      </c>
      <c r="K7" s="496">
        <v>487970</v>
      </c>
      <c r="L7" s="496">
        <v>492192</v>
      </c>
      <c r="M7" s="339"/>
      <c r="N7" s="282"/>
      <c r="O7" s="632"/>
      <c r="P7" s="339"/>
      <c r="Q7" s="339"/>
      <c r="R7" s="339"/>
      <c r="S7" s="339"/>
      <c r="T7" s="339"/>
      <c r="U7" s="339"/>
    </row>
    <row r="8" spans="1:27" ht="15" customHeight="1" x14ac:dyDescent="0.25">
      <c r="A8" s="225" t="s">
        <v>182</v>
      </c>
      <c r="B8" s="496">
        <v>789983</v>
      </c>
      <c r="C8" s="494">
        <v>643090</v>
      </c>
      <c r="D8" s="495">
        <v>585183</v>
      </c>
      <c r="E8" s="496">
        <v>541335</v>
      </c>
      <c r="F8" s="496">
        <v>513855</v>
      </c>
      <c r="G8" s="496">
        <v>513785</v>
      </c>
      <c r="H8" s="496">
        <v>394846</v>
      </c>
      <c r="I8" s="496">
        <v>434927</v>
      </c>
      <c r="J8" s="496">
        <v>342327</v>
      </c>
      <c r="K8" s="496">
        <v>259191</v>
      </c>
      <c r="L8" s="496">
        <v>123263</v>
      </c>
      <c r="M8" s="272"/>
      <c r="N8" s="339"/>
      <c r="O8" s="339"/>
      <c r="P8" s="339"/>
      <c r="Q8" s="339"/>
      <c r="R8" s="339"/>
      <c r="S8" s="339"/>
      <c r="T8" s="339"/>
      <c r="U8" s="339"/>
    </row>
    <row r="9" spans="1:27" ht="15" customHeight="1" x14ac:dyDescent="0.25">
      <c r="A9" s="225" t="s">
        <v>183</v>
      </c>
      <c r="B9" s="496">
        <v>367046</v>
      </c>
      <c r="C9" s="494">
        <v>360858</v>
      </c>
      <c r="D9" s="495">
        <v>369891</v>
      </c>
      <c r="E9" s="496">
        <v>381707</v>
      </c>
      <c r="F9" s="496">
        <v>360085</v>
      </c>
      <c r="G9" s="496">
        <v>358018</v>
      </c>
      <c r="H9" s="496">
        <v>374363</v>
      </c>
      <c r="I9" s="496">
        <v>396264</v>
      </c>
      <c r="J9" s="496">
        <v>430111</v>
      </c>
      <c r="K9" s="496">
        <v>495987</v>
      </c>
      <c r="L9" s="496">
        <v>622288</v>
      </c>
      <c r="M9" s="272"/>
      <c r="N9" s="339"/>
      <c r="O9" s="339"/>
      <c r="P9" s="339"/>
      <c r="Q9" s="339"/>
      <c r="R9" s="339"/>
      <c r="S9" s="339"/>
      <c r="T9" s="339"/>
      <c r="U9" s="339"/>
    </row>
    <row r="10" spans="1:27" ht="15" customHeight="1" x14ac:dyDescent="0.25">
      <c r="A10" s="179" t="s">
        <v>184</v>
      </c>
      <c r="B10" s="496">
        <v>287870</v>
      </c>
      <c r="C10" s="494">
        <v>280085</v>
      </c>
      <c r="D10" s="495">
        <v>292243</v>
      </c>
      <c r="E10" s="496">
        <v>290371</v>
      </c>
      <c r="F10" s="496">
        <v>273272</v>
      </c>
      <c r="G10" s="496">
        <v>268541</v>
      </c>
      <c r="H10" s="496">
        <v>275462</v>
      </c>
      <c r="I10" s="496">
        <v>286618</v>
      </c>
      <c r="J10" s="496">
        <v>303882</v>
      </c>
      <c r="K10" s="496">
        <v>332070</v>
      </c>
      <c r="L10" s="496">
        <v>363662</v>
      </c>
      <c r="M10" s="339"/>
      <c r="N10" s="339"/>
      <c r="O10" s="339"/>
      <c r="P10" s="339"/>
      <c r="Q10" s="339"/>
      <c r="R10" s="339"/>
      <c r="S10" s="339"/>
      <c r="T10" s="339"/>
      <c r="U10" s="339"/>
    </row>
    <row r="11" spans="1:27" ht="15" customHeight="1" x14ac:dyDescent="0.25">
      <c r="A11" s="388" t="s">
        <v>185</v>
      </c>
      <c r="B11" s="496">
        <v>253599</v>
      </c>
      <c r="C11" s="494">
        <v>262400</v>
      </c>
      <c r="D11" s="495">
        <v>271543</v>
      </c>
      <c r="E11" s="496">
        <v>270125</v>
      </c>
      <c r="F11" s="496">
        <v>259037</v>
      </c>
      <c r="G11" s="496">
        <v>257462</v>
      </c>
      <c r="H11" s="496">
        <v>260623</v>
      </c>
      <c r="I11" s="496">
        <v>272248</v>
      </c>
      <c r="J11" s="496">
        <v>282191</v>
      </c>
      <c r="K11" s="496">
        <v>301579</v>
      </c>
      <c r="L11" s="496">
        <v>327799</v>
      </c>
      <c r="M11" s="272"/>
      <c r="N11" s="339"/>
      <c r="O11" s="339"/>
      <c r="P11" s="339"/>
      <c r="Q11" s="339"/>
      <c r="R11" s="339"/>
      <c r="S11" s="339"/>
      <c r="T11" s="339"/>
      <c r="U11" s="339"/>
    </row>
    <row r="12" spans="1:27" ht="15" customHeight="1" x14ac:dyDescent="0.25">
      <c r="A12" s="388" t="s">
        <v>186</v>
      </c>
      <c r="B12" s="496">
        <v>146910</v>
      </c>
      <c r="C12" s="494">
        <v>148019</v>
      </c>
      <c r="D12" s="495">
        <v>156893</v>
      </c>
      <c r="E12" s="496">
        <v>155939</v>
      </c>
      <c r="F12" s="496">
        <v>149231</v>
      </c>
      <c r="G12" s="496">
        <v>146669</v>
      </c>
      <c r="H12" s="496">
        <v>147728</v>
      </c>
      <c r="I12" s="496">
        <v>152155</v>
      </c>
      <c r="J12" s="496">
        <v>155880</v>
      </c>
      <c r="K12" s="496">
        <v>164581</v>
      </c>
      <c r="L12" s="496">
        <v>179358</v>
      </c>
      <c r="M12" s="272"/>
      <c r="N12" s="339"/>
      <c r="O12" s="339"/>
      <c r="P12" s="339"/>
      <c r="Q12" s="339"/>
      <c r="R12" s="339"/>
      <c r="S12" s="339"/>
      <c r="T12" s="339"/>
      <c r="U12" s="339"/>
    </row>
    <row r="13" spans="1:27" ht="15" customHeight="1" x14ac:dyDescent="0.25">
      <c r="A13" s="388" t="s">
        <v>187</v>
      </c>
      <c r="B13" s="496">
        <v>44040</v>
      </c>
      <c r="C13" s="494">
        <v>45084</v>
      </c>
      <c r="D13" s="495">
        <v>48652</v>
      </c>
      <c r="E13" s="496">
        <v>46762</v>
      </c>
      <c r="F13" s="496">
        <v>45270</v>
      </c>
      <c r="G13" s="496">
        <v>44890</v>
      </c>
      <c r="H13" s="496">
        <v>45110</v>
      </c>
      <c r="I13" s="496">
        <v>47598</v>
      </c>
      <c r="J13" s="496">
        <v>50132</v>
      </c>
      <c r="K13" s="496">
        <v>53023</v>
      </c>
      <c r="L13" s="496">
        <v>58760</v>
      </c>
      <c r="M13" s="272"/>
      <c r="N13" s="339"/>
      <c r="O13" s="339"/>
      <c r="P13" s="339"/>
      <c r="Q13" s="339"/>
      <c r="R13" s="339"/>
      <c r="S13" s="339"/>
      <c r="T13" s="339"/>
      <c r="U13" s="339"/>
    </row>
    <row r="14" spans="1:27" s="191" customFormat="1" ht="15" customHeight="1" x14ac:dyDescent="0.25">
      <c r="A14" s="388" t="s">
        <v>188</v>
      </c>
      <c r="B14" s="494">
        <v>12423</v>
      </c>
      <c r="C14" s="494">
        <v>12870</v>
      </c>
      <c r="D14" s="495">
        <v>13367</v>
      </c>
      <c r="E14" s="496">
        <v>13672</v>
      </c>
      <c r="F14" s="496">
        <v>13195</v>
      </c>
      <c r="G14" s="496">
        <v>12849</v>
      </c>
      <c r="H14" s="496">
        <v>12151</v>
      </c>
      <c r="I14" s="496">
        <v>12533</v>
      </c>
      <c r="J14" s="496">
        <v>13548</v>
      </c>
      <c r="K14" s="496">
        <v>14082</v>
      </c>
      <c r="L14" s="496">
        <v>15054</v>
      </c>
      <c r="M14" s="272"/>
      <c r="N14" s="339"/>
      <c r="O14" s="339"/>
      <c r="P14" s="339"/>
      <c r="Q14" s="339"/>
      <c r="R14" s="339"/>
      <c r="S14" s="339"/>
      <c r="T14" s="339"/>
      <c r="U14" s="339"/>
      <c r="V14" s="136"/>
      <c r="W14" s="136"/>
      <c r="X14" s="136"/>
    </row>
    <row r="15" spans="1:27" s="191" customFormat="1" ht="15" customHeight="1" x14ac:dyDescent="0.25">
      <c r="A15" s="388" t="s">
        <v>189</v>
      </c>
      <c r="B15" s="445">
        <v>11013</v>
      </c>
      <c r="C15" s="445">
        <v>10947</v>
      </c>
      <c r="D15" s="497">
        <v>12210</v>
      </c>
      <c r="E15" s="496">
        <v>11725</v>
      </c>
      <c r="F15" s="496">
        <v>11182</v>
      </c>
      <c r="G15" s="496">
        <v>10757</v>
      </c>
      <c r="H15" s="496">
        <v>10690</v>
      </c>
      <c r="I15" s="496">
        <v>11129</v>
      </c>
      <c r="J15" s="496">
        <v>11442</v>
      </c>
      <c r="K15" s="496">
        <v>11969</v>
      </c>
      <c r="L15" s="496">
        <v>12780</v>
      </c>
      <c r="M15" s="272"/>
      <c r="N15" s="339"/>
      <c r="O15" s="339"/>
      <c r="P15" s="339"/>
      <c r="Q15" s="339"/>
      <c r="R15" s="339"/>
      <c r="S15" s="339"/>
      <c r="T15" s="339"/>
      <c r="U15" s="339"/>
      <c r="V15" s="136"/>
      <c r="W15" s="136"/>
      <c r="X15" s="136"/>
    </row>
    <row r="16" spans="1:27" s="284" customFormat="1" ht="11.25" customHeight="1" x14ac:dyDescent="0.2">
      <c r="A16" s="283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O16" s="293"/>
      <c r="P16" s="293"/>
      <c r="Q16" s="293"/>
      <c r="R16" s="293"/>
      <c r="S16" s="293"/>
      <c r="T16" s="293"/>
      <c r="U16" s="293"/>
      <c r="V16" s="293"/>
      <c r="W16" s="293"/>
      <c r="X16" s="293"/>
    </row>
    <row r="17" spans="1:26" s="282" customFormat="1" x14ac:dyDescent="0.2">
      <c r="A17" s="285" t="s">
        <v>121</v>
      </c>
      <c r="B17" s="286"/>
      <c r="C17" s="286"/>
      <c r="D17" s="287"/>
      <c r="E17" s="286"/>
      <c r="F17" s="286"/>
      <c r="G17" s="286"/>
      <c r="H17" s="286"/>
      <c r="I17" s="286"/>
      <c r="J17" s="286"/>
      <c r="K17" s="286"/>
      <c r="L17" s="286"/>
      <c r="O17" s="632"/>
      <c r="P17" s="632"/>
      <c r="Q17" s="632"/>
      <c r="R17" s="632"/>
      <c r="S17" s="632"/>
      <c r="T17" s="632"/>
      <c r="U17" s="632"/>
      <c r="V17" s="632"/>
      <c r="W17" s="632"/>
      <c r="X17" s="632"/>
    </row>
    <row r="18" spans="1:26" s="400" customFormat="1" ht="20.25" customHeight="1" x14ac:dyDescent="0.2">
      <c r="A18" s="242" t="s">
        <v>12</v>
      </c>
      <c r="B18" s="416">
        <v>100</v>
      </c>
      <c r="C18" s="416">
        <v>100</v>
      </c>
      <c r="D18" s="415">
        <f t="shared" ref="D18:H18" si="1">D5/D5*100</f>
        <v>100</v>
      </c>
      <c r="E18" s="416">
        <f t="shared" si="1"/>
        <v>100</v>
      </c>
      <c r="F18" s="416">
        <f t="shared" si="1"/>
        <v>100</v>
      </c>
      <c r="G18" s="416">
        <f t="shared" si="1"/>
        <v>100</v>
      </c>
      <c r="H18" s="416">
        <f t="shared" si="1"/>
        <v>100</v>
      </c>
      <c r="I18" s="416">
        <f>I5/I5*100</f>
        <v>100</v>
      </c>
      <c r="J18" s="416">
        <f>J5/J5*100</f>
        <v>100</v>
      </c>
      <c r="K18" s="416">
        <f>K5/K5*100</f>
        <v>100</v>
      </c>
      <c r="L18" s="416">
        <f>L5/L5*100</f>
        <v>100</v>
      </c>
      <c r="O18" s="636"/>
      <c r="P18" s="636"/>
      <c r="Q18" s="636"/>
      <c r="R18" s="636"/>
      <c r="S18" s="636"/>
      <c r="T18" s="636"/>
      <c r="U18" s="636"/>
      <c r="V18" s="636"/>
      <c r="W18" s="636"/>
      <c r="X18" s="636"/>
      <c r="Y18" s="401">
        <f t="shared" ref="Y18:Z18" si="2">+N18-SUM(N19:N28)</f>
        <v>0</v>
      </c>
      <c r="Z18" s="401">
        <f t="shared" si="2"/>
        <v>0</v>
      </c>
    </row>
    <row r="19" spans="1:26" s="400" customFormat="1" ht="20.25" customHeight="1" x14ac:dyDescent="0.2">
      <c r="A19" s="388" t="s">
        <v>119</v>
      </c>
      <c r="B19" s="170">
        <f t="shared" ref="B19:I19" si="3">B6/B$5*100</f>
        <v>0.69596890755450991</v>
      </c>
      <c r="C19" s="170">
        <f t="shared" si="3"/>
        <v>0.70515575811567854</v>
      </c>
      <c r="D19" s="176">
        <f t="shared" si="3"/>
        <v>0.73686555591131964</v>
      </c>
      <c r="E19" s="170">
        <f t="shared" si="3"/>
        <v>0.70188985818949989</v>
      </c>
      <c r="F19" s="170">
        <f t="shared" si="3"/>
        <v>0.54716040183007786</v>
      </c>
      <c r="G19" s="170">
        <f t="shared" si="3"/>
        <v>0.51753203234469414</v>
      </c>
      <c r="H19" s="170">
        <f t="shared" si="3"/>
        <v>0.75470347823245987</v>
      </c>
      <c r="I19" s="170">
        <f t="shared" si="3"/>
        <v>0.58283457994476506</v>
      </c>
      <c r="J19" s="170">
        <f t="shared" ref="J19:K28" si="4">J6/J$5*100</f>
        <v>0.53890411798856497</v>
      </c>
      <c r="K19" s="170">
        <f t="shared" si="4"/>
        <v>0.53899189612480258</v>
      </c>
      <c r="L19" s="170">
        <f t="shared" ref="L19" si="5">L6/L$5*100</f>
        <v>0.46670768628066212</v>
      </c>
      <c r="O19" s="629"/>
      <c r="P19" s="629"/>
      <c r="Q19" s="629"/>
      <c r="R19" s="629"/>
      <c r="S19" s="629"/>
      <c r="T19" s="629"/>
      <c r="U19" s="629"/>
      <c r="V19" s="629"/>
      <c r="W19" s="629"/>
      <c r="X19" s="629"/>
    </row>
    <row r="20" spans="1:26" s="402" customFormat="1" ht="15" customHeight="1" x14ac:dyDescent="0.2">
      <c r="A20" s="388" t="s">
        <v>120</v>
      </c>
      <c r="B20" s="170">
        <f t="shared" ref="B20:I20" si="6">B7/B$5*100</f>
        <v>11.196301922458654</v>
      </c>
      <c r="C20" s="170">
        <f t="shared" si="6"/>
        <v>14.60925399870812</v>
      </c>
      <c r="D20" s="176">
        <f t="shared" si="6"/>
        <v>14.877200325588394</v>
      </c>
      <c r="E20" s="170">
        <f t="shared" si="6"/>
        <v>15.326631193600326</v>
      </c>
      <c r="F20" s="170">
        <f t="shared" si="6"/>
        <v>14.410266688366091</v>
      </c>
      <c r="G20" s="170">
        <f t="shared" si="6"/>
        <v>14.163154829567242</v>
      </c>
      <c r="H20" s="170">
        <f>H7/H$5*100</f>
        <v>20.369215067932647</v>
      </c>
      <c r="I20" s="170">
        <f t="shared" si="6"/>
        <v>18.384224845075487</v>
      </c>
      <c r="J20" s="170">
        <f t="shared" si="4"/>
        <v>22.109181370872022</v>
      </c>
      <c r="K20" s="170">
        <f t="shared" si="4"/>
        <v>22.888510621531626</v>
      </c>
      <c r="L20" s="170">
        <f t="shared" ref="L20" si="7">L7/L$5*100</f>
        <v>22.317088266380225</v>
      </c>
      <c r="O20" s="630"/>
      <c r="P20" s="630"/>
      <c r="Q20" s="630"/>
      <c r="R20" s="630"/>
      <c r="S20" s="630"/>
      <c r="T20" s="630"/>
      <c r="U20" s="630"/>
      <c r="V20" s="630"/>
      <c r="W20" s="630"/>
      <c r="X20" s="630"/>
    </row>
    <row r="21" spans="1:26" s="402" customFormat="1" ht="15" customHeight="1" x14ac:dyDescent="0.2">
      <c r="A21" s="225" t="s">
        <v>182</v>
      </c>
      <c r="B21" s="170">
        <f t="shared" ref="B21:I21" si="8">B8/B$5*100</f>
        <v>36.386737623867269</v>
      </c>
      <c r="C21" s="170">
        <f t="shared" si="8"/>
        <v>30.884602362365438</v>
      </c>
      <c r="D21" s="176">
        <f t="shared" si="8"/>
        <v>28.2181268637428</v>
      </c>
      <c r="E21" s="170">
        <f t="shared" si="8"/>
        <v>26.557457634934856</v>
      </c>
      <c r="F21" s="170">
        <f t="shared" si="8"/>
        <v>26.889930019356793</v>
      </c>
      <c r="G21" s="170">
        <f>G8/G$5*100</f>
        <v>27.177043667029711</v>
      </c>
      <c r="H21" s="170">
        <f t="shared" si="8"/>
        <v>20.476303825065202</v>
      </c>
      <c r="I21" s="170">
        <f t="shared" si="8"/>
        <v>21.84321373129141</v>
      </c>
      <c r="J21" s="170">
        <f t="shared" si="4"/>
        <v>16.658969658539956</v>
      </c>
      <c r="K21" s="170">
        <f t="shared" si="4"/>
        <v>12.157501396613323</v>
      </c>
      <c r="L21" s="170">
        <f t="shared" ref="L21" si="9">L8/L$5*100</f>
        <v>5.5890206484031149</v>
      </c>
      <c r="O21" s="630"/>
      <c r="P21" s="630"/>
      <c r="Q21" s="630"/>
      <c r="R21" s="630"/>
      <c r="S21" s="630"/>
      <c r="T21" s="630"/>
      <c r="U21" s="630"/>
      <c r="V21" s="630"/>
      <c r="W21" s="630"/>
      <c r="X21" s="630"/>
    </row>
    <row r="22" spans="1:26" s="402" customFormat="1" ht="15" customHeight="1" x14ac:dyDescent="0.2">
      <c r="A22" s="225" t="s">
        <v>183</v>
      </c>
      <c r="B22" s="170">
        <f t="shared" ref="B22:I22" si="10">B9/B$5*100</f>
        <v>16.906194814179525</v>
      </c>
      <c r="C22" s="170">
        <f t="shared" si="10"/>
        <v>17.33032054499132</v>
      </c>
      <c r="D22" s="176">
        <f t="shared" si="10"/>
        <v>17.836524922557025</v>
      </c>
      <c r="E22" s="170">
        <f t="shared" si="10"/>
        <v>18.7262369539344</v>
      </c>
      <c r="F22" s="170">
        <f t="shared" si="10"/>
        <v>18.843176481731405</v>
      </c>
      <c r="G22" s="170">
        <f t="shared" si="10"/>
        <v>18.937631148403792</v>
      </c>
      <c r="H22" s="170">
        <f t="shared" si="10"/>
        <v>19.414076700442408</v>
      </c>
      <c r="I22" s="170">
        <f t="shared" si="10"/>
        <v>19.901452993298783</v>
      </c>
      <c r="J22" s="170">
        <f t="shared" si="4"/>
        <v>20.930882164726356</v>
      </c>
      <c r="K22" s="170">
        <f t="shared" si="4"/>
        <v>23.264552570120308</v>
      </c>
      <c r="L22" s="170">
        <f t="shared" ref="L22" si="11">L9/L$5*100</f>
        <v>28.215932447315716</v>
      </c>
      <c r="O22" s="630"/>
      <c r="P22" s="630"/>
      <c r="Q22" s="630"/>
      <c r="R22" s="630"/>
      <c r="S22" s="630"/>
      <c r="T22" s="630"/>
      <c r="U22" s="630"/>
      <c r="V22" s="630"/>
      <c r="W22" s="630"/>
      <c r="X22" s="630"/>
    </row>
    <row r="23" spans="1:26" s="402" customFormat="1" ht="15" customHeight="1" x14ac:dyDescent="0.2">
      <c r="A23" s="179" t="s">
        <v>184</v>
      </c>
      <c r="B23" s="170">
        <f t="shared" ref="B23:I23" si="12">B10/B$5*100</f>
        <v>13.25933616265498</v>
      </c>
      <c r="C23" s="170">
        <f t="shared" si="12"/>
        <v>13.451171457592443</v>
      </c>
      <c r="D23" s="176">
        <f t="shared" si="12"/>
        <v>14.092258402996647</v>
      </c>
      <c r="E23" s="170">
        <f t="shared" si="12"/>
        <v>14.245366604623142</v>
      </c>
      <c r="F23" s="170">
        <f t="shared" si="12"/>
        <v>14.300269446146615</v>
      </c>
      <c r="G23" s="170">
        <f t="shared" si="12"/>
        <v>14.204677994468163</v>
      </c>
      <c r="H23" s="170">
        <f t="shared" si="12"/>
        <v>14.285173470821814</v>
      </c>
      <c r="I23" s="170">
        <f t="shared" si="12"/>
        <v>14.394733445463908</v>
      </c>
      <c r="J23" s="170">
        <f t="shared" si="4"/>
        <v>14.788085712714565</v>
      </c>
      <c r="K23" s="170">
        <f t="shared" si="4"/>
        <v>15.575932377178939</v>
      </c>
      <c r="L23" s="170">
        <f t="shared" ref="L23" si="13">L10/L$5*100</f>
        <v>16.489250034800172</v>
      </c>
      <c r="M23" s="191"/>
      <c r="O23" s="630"/>
      <c r="P23" s="630"/>
      <c r="Q23" s="630"/>
      <c r="R23" s="630"/>
      <c r="S23" s="630"/>
      <c r="T23" s="630"/>
      <c r="U23" s="630"/>
      <c r="V23" s="630"/>
      <c r="W23" s="630"/>
      <c r="X23" s="630"/>
    </row>
    <row r="24" spans="1:26" s="402" customFormat="1" ht="15" customHeight="1" x14ac:dyDescent="0.2">
      <c r="A24" s="388" t="s">
        <v>185</v>
      </c>
      <c r="B24" s="170">
        <f t="shared" ref="B24:I24" si="14">B11/B$5*100</f>
        <v>11.680808668889222</v>
      </c>
      <c r="C24" s="170">
        <f t="shared" si="14"/>
        <v>12.601843691994418</v>
      </c>
      <c r="D24" s="176">
        <f t="shared" si="14"/>
        <v>13.094083086763133</v>
      </c>
      <c r="E24" s="170">
        <f t="shared" si="14"/>
        <v>13.252114205873955</v>
      </c>
      <c r="F24" s="170">
        <f t="shared" si="14"/>
        <v>13.555354725407218</v>
      </c>
      <c r="G24" s="170">
        <f t="shared" si="14"/>
        <v>13.618645963974821</v>
      </c>
      <c r="H24" s="170">
        <f t="shared" si="14"/>
        <v>13.515638329373903</v>
      </c>
      <c r="I24" s="170">
        <f t="shared" si="14"/>
        <v>13.673033065127308</v>
      </c>
      <c r="J24" s="170">
        <f t="shared" si="4"/>
        <v>13.732516882726308</v>
      </c>
      <c r="K24" s="170">
        <f t="shared" si="4"/>
        <v>14.145734665514039</v>
      </c>
      <c r="L24" s="170">
        <f t="shared" ref="L24" si="15">L11/L$5*100</f>
        <v>14.863141246975106</v>
      </c>
      <c r="M24" s="191"/>
      <c r="O24" s="630"/>
      <c r="P24" s="630"/>
      <c r="Q24" s="630"/>
      <c r="R24" s="630"/>
      <c r="S24" s="630"/>
      <c r="T24" s="630"/>
      <c r="U24" s="630"/>
      <c r="V24" s="630"/>
      <c r="W24" s="630"/>
      <c r="X24" s="630"/>
    </row>
    <row r="25" spans="1:26" s="402" customFormat="1" ht="15" customHeight="1" x14ac:dyDescent="0.2">
      <c r="A25" s="388" t="s">
        <v>186</v>
      </c>
      <c r="B25" s="170">
        <f t="shared" ref="B25:I25" si="16">B12/B$5*100</f>
        <v>6.7666970356606919</v>
      </c>
      <c r="C25" s="170">
        <f t="shared" si="16"/>
        <v>7.1086596853861357</v>
      </c>
      <c r="D25" s="176">
        <f t="shared" si="16"/>
        <v>7.5655420236630242</v>
      </c>
      <c r="E25" s="170">
        <f t="shared" si="16"/>
        <v>7.6502413221648444</v>
      </c>
      <c r="F25" s="170">
        <f t="shared" si="16"/>
        <v>7.8092285697689698</v>
      </c>
      <c r="G25" s="170">
        <f t="shared" si="16"/>
        <v>7.7581669717869932</v>
      </c>
      <c r="H25" s="170">
        <f t="shared" si="16"/>
        <v>7.6610207814419589</v>
      </c>
      <c r="I25" s="170">
        <f t="shared" si="16"/>
        <v>7.6416368385605979</v>
      </c>
      <c r="J25" s="170">
        <f t="shared" si="4"/>
        <v>7.5857299902526192</v>
      </c>
      <c r="K25" s="170">
        <f t="shared" si="4"/>
        <v>7.7197654909160338</v>
      </c>
      <c r="L25" s="170">
        <f t="shared" ref="L25" si="17">L12/L$5*100</f>
        <v>8.1324936554869325</v>
      </c>
      <c r="O25" s="630"/>
      <c r="P25" s="630"/>
      <c r="Q25" s="630"/>
      <c r="R25" s="630"/>
      <c r="S25" s="630"/>
      <c r="T25" s="630"/>
      <c r="U25" s="630"/>
      <c r="V25" s="630"/>
      <c r="W25" s="630"/>
      <c r="X25" s="630"/>
    </row>
    <row r="26" spans="1:26" s="402" customFormat="1" ht="15" customHeight="1" x14ac:dyDescent="0.2">
      <c r="A26" s="388" t="s">
        <v>187</v>
      </c>
      <c r="B26" s="170">
        <f t="shared" ref="B26:I26" si="18">B13/B$5*100</f>
        <v>2.0284891256585449</v>
      </c>
      <c r="C26" s="170">
        <f t="shared" si="18"/>
        <v>2.1651734794583701</v>
      </c>
      <c r="D26" s="176">
        <f t="shared" si="18"/>
        <v>2.3460495403571442</v>
      </c>
      <c r="E26" s="170">
        <f t="shared" si="18"/>
        <v>2.2941059305694691</v>
      </c>
      <c r="F26" s="170">
        <f t="shared" si="18"/>
        <v>2.3689701024146541</v>
      </c>
      <c r="G26" s="170">
        <f t="shared" si="18"/>
        <v>2.3744902833149344</v>
      </c>
      <c r="H26" s="170">
        <f t="shared" si="18"/>
        <v>2.3393577889827712</v>
      </c>
      <c r="I26" s="170">
        <f t="shared" si="18"/>
        <v>2.3905006752443709</v>
      </c>
      <c r="J26" s="170">
        <f t="shared" si="4"/>
        <v>2.4396190394620496</v>
      </c>
      <c r="K26" s="170">
        <f t="shared" si="4"/>
        <v>2.4870739977569758</v>
      </c>
      <c r="L26" s="170">
        <f t="shared" ref="L26" si="19">L13/L$5*100</f>
        <v>2.6643100792627714</v>
      </c>
      <c r="O26" s="630"/>
      <c r="P26" s="630"/>
      <c r="Q26" s="630"/>
      <c r="R26" s="630"/>
      <c r="S26" s="630"/>
      <c r="T26" s="630"/>
      <c r="U26" s="630"/>
      <c r="V26" s="630"/>
      <c r="W26" s="630"/>
      <c r="X26" s="630"/>
    </row>
    <row r="27" spans="1:26" s="402" customFormat="1" ht="15" customHeight="1" x14ac:dyDescent="0.2">
      <c r="A27" s="388" t="s">
        <v>188</v>
      </c>
      <c r="B27" s="170">
        <f t="shared" ref="B27:I27" si="20">B14/B$5*100</f>
        <v>0.57220527720381709</v>
      </c>
      <c r="C27" s="170">
        <f t="shared" si="20"/>
        <v>0.61808585486268353</v>
      </c>
      <c r="D27" s="176">
        <f t="shared" si="20"/>
        <v>0.64457050493204693</v>
      </c>
      <c r="E27" s="170">
        <f t="shared" si="20"/>
        <v>0.67073727134737149</v>
      </c>
      <c r="F27" s="170">
        <f t="shared" si="20"/>
        <v>0.69049172744336995</v>
      </c>
      <c r="G27" s="170">
        <f t="shared" si="20"/>
        <v>0.67965751058840707</v>
      </c>
      <c r="H27" s="170">
        <f t="shared" si="20"/>
        <v>0.63013825080757369</v>
      </c>
      <c r="I27" s="170">
        <f t="shared" si="20"/>
        <v>0.62944125725529865</v>
      </c>
      <c r="J27" s="170">
        <f t="shared" si="4"/>
        <v>0.65929862655852256</v>
      </c>
      <c r="K27" s="170">
        <f t="shared" si="4"/>
        <v>0.66052422602292837</v>
      </c>
      <c r="L27" s="170">
        <f t="shared" ref="L27" si="21">L14/L$5*100</f>
        <v>0.68258209552794014</v>
      </c>
      <c r="O27" s="630"/>
      <c r="P27" s="630"/>
      <c r="Q27" s="630"/>
      <c r="R27" s="630"/>
      <c r="S27" s="630"/>
      <c r="T27" s="630"/>
      <c r="U27" s="630"/>
      <c r="V27" s="630"/>
      <c r="W27" s="630"/>
      <c r="X27" s="630"/>
    </row>
    <row r="28" spans="1:26" s="191" customFormat="1" ht="15" customHeight="1" x14ac:dyDescent="0.2">
      <c r="A28" s="39" t="s">
        <v>189</v>
      </c>
      <c r="B28" s="170">
        <f t="shared" ref="B28:I28" si="22">B15/B$5*100</f>
        <v>0.50726046187278739</v>
      </c>
      <c r="C28" s="170">
        <f t="shared" si="22"/>
        <v>0.52573316652539215</v>
      </c>
      <c r="D28" s="197">
        <f t="shared" si="22"/>
        <v>0.58877877348846364</v>
      </c>
      <c r="E28" s="170">
        <f t="shared" si="22"/>
        <v>0.57521902476213649</v>
      </c>
      <c r="F28" s="170">
        <f t="shared" si="22"/>
        <v>0.58515183753480582</v>
      </c>
      <c r="G28" s="170">
        <f t="shared" si="22"/>
        <v>0.56899959852124637</v>
      </c>
      <c r="H28" s="170">
        <f t="shared" si="22"/>
        <v>0.55437230689926442</v>
      </c>
      <c r="I28" s="263">
        <f t="shared" si="22"/>
        <v>0.55892856873806895</v>
      </c>
      <c r="J28" s="263">
        <f t="shared" si="4"/>
        <v>0.55681243615903553</v>
      </c>
      <c r="K28" s="263">
        <f t="shared" si="4"/>
        <v>0.56141275822102188</v>
      </c>
      <c r="L28" s="263">
        <f t="shared" ref="L28" si="23">L15/L$5*100</f>
        <v>0.57947383956736243</v>
      </c>
      <c r="O28" s="136"/>
      <c r="P28" s="136"/>
      <c r="Q28" s="136"/>
      <c r="R28" s="136"/>
      <c r="S28" s="136"/>
      <c r="T28" s="136"/>
      <c r="U28" s="136"/>
      <c r="V28" s="136"/>
      <c r="W28" s="136"/>
      <c r="X28" s="136"/>
    </row>
    <row r="29" spans="1:26" ht="39.75" customHeight="1" x14ac:dyDescent="0.2">
      <c r="A29" s="652" t="s">
        <v>258</v>
      </c>
      <c r="B29" s="652"/>
      <c r="C29" s="652"/>
      <c r="D29" s="652"/>
      <c r="E29" s="652"/>
      <c r="F29" s="652"/>
      <c r="G29" s="652"/>
      <c r="H29" s="652"/>
      <c r="I29" s="652"/>
      <c r="J29" s="652"/>
      <c r="K29" s="652"/>
      <c r="L29" s="652"/>
    </row>
    <row r="30" spans="1:26" ht="15" customHeight="1" x14ac:dyDescent="0.2">
      <c r="A30" s="261" t="s">
        <v>140</v>
      </c>
      <c r="B30" s="194"/>
      <c r="C30" s="194"/>
      <c r="D30" s="178"/>
      <c r="E30" s="178"/>
      <c r="F30" s="178"/>
      <c r="G30" s="178"/>
      <c r="H30" s="361"/>
      <c r="I30" s="361"/>
      <c r="J30" s="361"/>
      <c r="K30" s="361"/>
      <c r="L30" s="361"/>
    </row>
    <row r="31" spans="1:26" ht="11.25" customHeight="1" x14ac:dyDescent="0.2">
      <c r="A31" s="651" t="s">
        <v>129</v>
      </c>
      <c r="B31" s="651"/>
      <c r="C31" s="651"/>
      <c r="D31" s="651"/>
      <c r="E31" s="651"/>
      <c r="F31" s="651"/>
      <c r="G31" s="651"/>
      <c r="H31" s="651"/>
      <c r="I31" s="651"/>
      <c r="J31" s="651"/>
      <c r="K31" s="651"/>
      <c r="L31" s="389"/>
    </row>
  </sheetData>
  <mergeCells count="3">
    <mergeCell ref="A31:K31"/>
    <mergeCell ref="A29:L29"/>
    <mergeCell ref="A1:L1"/>
  </mergeCells>
  <conditionalFormatting sqref="A31 M23:XFD1048576 M1:XFD4 V7:XFD15 A1:A28 K18:K28 V6:Z6 AA5:XFD6 O16:XFD22 B5:F15 B30:H30 A32:H1048576 B2:H4 B16:G17 B18:I28 N5:O7">
    <cfRule type="cellIs" dxfId="260" priority="43" operator="equal">
      <formula>0</formula>
    </cfRule>
    <cfRule type="cellIs" priority="44" operator="equal">
      <formula>0</formula>
    </cfRule>
  </conditionalFormatting>
  <conditionalFormatting sqref="G5:G15 H14:K14">
    <cfRule type="cellIs" dxfId="259" priority="41" operator="equal">
      <formula>0</formula>
    </cfRule>
    <cfRule type="cellIs" priority="42" operator="equal">
      <formula>0</formula>
    </cfRule>
  </conditionalFormatting>
  <conditionalFormatting sqref="A30">
    <cfRule type="cellIs" dxfId="258" priority="40" operator="equal">
      <formula>0</formula>
    </cfRule>
  </conditionalFormatting>
  <conditionalFormatting sqref="H16:H17">
    <cfRule type="cellIs" dxfId="257" priority="38" operator="equal">
      <formula>0</formula>
    </cfRule>
    <cfRule type="cellIs" priority="39" operator="equal">
      <formula>0</formula>
    </cfRule>
  </conditionalFormatting>
  <conditionalFormatting sqref="I2:I4 I30 I32:I1048576 J4:K4">
    <cfRule type="cellIs" dxfId="256" priority="36" operator="equal">
      <formula>0</formula>
    </cfRule>
    <cfRule type="cellIs" priority="37" operator="equal">
      <formula>0</formula>
    </cfRule>
  </conditionalFormatting>
  <conditionalFormatting sqref="I16:I17">
    <cfRule type="cellIs" dxfId="255" priority="34" operator="equal">
      <formula>0</formula>
    </cfRule>
    <cfRule type="cellIs" priority="35" operator="equal">
      <formula>0</formula>
    </cfRule>
  </conditionalFormatting>
  <conditionalFormatting sqref="H5:I8 H15:K15 H9:K13">
    <cfRule type="cellIs" dxfId="254" priority="32" operator="equal">
      <formula>0</formula>
    </cfRule>
    <cfRule type="cellIs" priority="33" operator="equal">
      <formula>0</formula>
    </cfRule>
  </conditionalFormatting>
  <conditionalFormatting sqref="K2:K3 K30 K32:K1048576">
    <cfRule type="cellIs" dxfId="253" priority="30" operator="equal">
      <formula>0</formula>
    </cfRule>
    <cfRule type="cellIs" priority="31" operator="equal">
      <formula>0</formula>
    </cfRule>
  </conditionalFormatting>
  <conditionalFormatting sqref="K16:K17">
    <cfRule type="cellIs" dxfId="252" priority="28" operator="equal">
      <formula>0</formula>
    </cfRule>
    <cfRule type="cellIs" priority="29" operator="equal">
      <formula>0</formula>
    </cfRule>
  </conditionalFormatting>
  <conditionalFormatting sqref="K5:K8 L6">
    <cfRule type="cellIs" dxfId="251" priority="26" operator="equal">
      <formula>0</formula>
    </cfRule>
    <cfRule type="cellIs" priority="27" operator="equal">
      <formula>0</formula>
    </cfRule>
  </conditionalFormatting>
  <conditionalFormatting sqref="P5:Z5">
    <cfRule type="containsText" dxfId="250" priority="25" operator="containsText" text="FALSO">
      <formula>NOT(ISERROR(SEARCH("FALSO",P5)))</formula>
    </cfRule>
  </conditionalFormatting>
  <conditionalFormatting sqref="A29">
    <cfRule type="cellIs" dxfId="249" priority="23" operator="equal">
      <formula>0</formula>
    </cfRule>
    <cfRule type="cellIs" priority="24" operator="equal">
      <formula>0</formula>
    </cfRule>
  </conditionalFormatting>
  <conditionalFormatting sqref="J18:J28">
    <cfRule type="cellIs" dxfId="248" priority="21" operator="equal">
      <formula>0</formula>
    </cfRule>
    <cfRule type="cellIs" priority="22" operator="equal">
      <formula>0</formula>
    </cfRule>
  </conditionalFormatting>
  <conditionalFormatting sqref="J2:J3 J30 J32:J1048576">
    <cfRule type="cellIs" dxfId="247" priority="19" operator="equal">
      <formula>0</formula>
    </cfRule>
    <cfRule type="cellIs" priority="20" operator="equal">
      <formula>0</formula>
    </cfRule>
  </conditionalFormatting>
  <conditionalFormatting sqref="J16:J17">
    <cfRule type="cellIs" dxfId="246" priority="17" operator="equal">
      <formula>0</formula>
    </cfRule>
    <cfRule type="cellIs" priority="18" operator="equal">
      <formula>0</formula>
    </cfRule>
  </conditionalFormatting>
  <conditionalFormatting sqref="J5:J8">
    <cfRule type="cellIs" dxfId="245" priority="15" operator="equal">
      <formula>0</formula>
    </cfRule>
    <cfRule type="cellIs" priority="16" operator="equal">
      <formula>0</formula>
    </cfRule>
  </conditionalFormatting>
  <conditionalFormatting sqref="L18:L28">
    <cfRule type="cellIs" dxfId="244" priority="13" operator="equal">
      <formula>0</formula>
    </cfRule>
    <cfRule type="cellIs" priority="14" operator="equal">
      <formula>0</formula>
    </cfRule>
  </conditionalFormatting>
  <conditionalFormatting sqref="L14">
    <cfRule type="cellIs" dxfId="243" priority="11" operator="equal">
      <formula>0</formula>
    </cfRule>
    <cfRule type="cellIs" priority="12" operator="equal">
      <formula>0</formula>
    </cfRule>
  </conditionalFormatting>
  <conditionalFormatting sqref="L4">
    <cfRule type="cellIs" dxfId="242" priority="9" operator="equal">
      <formula>0</formula>
    </cfRule>
    <cfRule type="cellIs" priority="10" operator="equal">
      <formula>0</formula>
    </cfRule>
  </conditionalFormatting>
  <conditionalFormatting sqref="L15 L9:L13">
    <cfRule type="cellIs" dxfId="241" priority="7" operator="equal">
      <formula>0</formula>
    </cfRule>
    <cfRule type="cellIs" priority="8" operator="equal">
      <formula>0</formula>
    </cfRule>
  </conditionalFormatting>
  <conditionalFormatting sqref="L2:L3 L30 L32:L1048576">
    <cfRule type="cellIs" dxfId="240" priority="5" operator="equal">
      <formula>0</formula>
    </cfRule>
    <cfRule type="cellIs" priority="6" operator="equal">
      <formula>0</formula>
    </cfRule>
  </conditionalFormatting>
  <conditionalFormatting sqref="L16:L17">
    <cfRule type="cellIs" dxfId="239" priority="3" operator="equal">
      <formula>0</formula>
    </cfRule>
    <cfRule type="cellIs" priority="4" operator="equal">
      <formula>0</formula>
    </cfRule>
  </conditionalFormatting>
  <conditionalFormatting sqref="L5 L7:L8">
    <cfRule type="cellIs" dxfId="238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U110"/>
  <sheetViews>
    <sheetView workbookViewId="0">
      <selection sqref="A1:M1"/>
    </sheetView>
  </sheetViews>
  <sheetFormatPr defaultRowHeight="11.25" x14ac:dyDescent="0.2"/>
  <cols>
    <col min="1" max="1" width="2.28515625" style="144" customWidth="1"/>
    <col min="2" max="2" width="27.28515625" style="144" customWidth="1"/>
    <col min="3" max="13" width="6.42578125" style="144" customWidth="1"/>
    <col min="14" max="16384" width="9.140625" style="144"/>
  </cols>
  <sheetData>
    <row r="1" spans="1:21" s="288" customFormat="1" ht="28.5" customHeight="1" x14ac:dyDescent="0.2">
      <c r="A1" s="653" t="s">
        <v>220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</row>
    <row r="2" spans="1:21" s="290" customFormat="1" ht="15" customHeight="1" x14ac:dyDescent="0.2">
      <c r="A2" s="330"/>
      <c r="B2" s="330"/>
      <c r="C2" s="330"/>
      <c r="D2" s="330"/>
      <c r="E2" s="330"/>
      <c r="F2" s="330"/>
      <c r="G2" s="330"/>
      <c r="H2" s="330"/>
      <c r="I2" s="331"/>
      <c r="J2" s="331"/>
      <c r="K2" s="331"/>
      <c r="L2" s="331"/>
      <c r="M2" s="331"/>
    </row>
    <row r="3" spans="1:21" s="128" customFormat="1" ht="15" customHeight="1" x14ac:dyDescent="0.2">
      <c r="A3" s="32" t="s">
        <v>43</v>
      </c>
      <c r="B3" s="21"/>
      <c r="C3" s="33"/>
      <c r="D3" s="33"/>
      <c r="E3" s="33"/>
      <c r="F3" s="33"/>
      <c r="H3" s="654" t="s">
        <v>69</v>
      </c>
      <c r="I3" s="654"/>
      <c r="J3" s="654"/>
      <c r="K3" s="654"/>
      <c r="L3" s="654"/>
      <c r="M3" s="33"/>
    </row>
    <row r="4" spans="1:21" s="128" customFormat="1" ht="28.5" customHeight="1" thickBot="1" x14ac:dyDescent="0.25">
      <c r="A4" s="116" t="s">
        <v>1</v>
      </c>
      <c r="B4" s="34"/>
      <c r="C4" s="6">
        <v>2008</v>
      </c>
      <c r="D4" s="6">
        <v>2009</v>
      </c>
      <c r="E4" s="162">
        <v>2010</v>
      </c>
      <c r="F4" s="6">
        <v>2011</v>
      </c>
      <c r="G4" s="6">
        <v>2012</v>
      </c>
      <c r="H4" s="6">
        <v>2013</v>
      </c>
      <c r="I4" s="6">
        <v>2014</v>
      </c>
      <c r="J4" s="6">
        <v>2015</v>
      </c>
      <c r="K4" s="6">
        <v>2016</v>
      </c>
      <c r="L4" s="6">
        <v>2017</v>
      </c>
      <c r="M4" s="6">
        <v>2018</v>
      </c>
    </row>
    <row r="5" spans="1:21" s="128" customFormat="1" ht="16.5" customHeight="1" thickTop="1" x14ac:dyDescent="0.25">
      <c r="A5" s="270" t="s">
        <v>44</v>
      </c>
      <c r="B5" s="242"/>
      <c r="C5" s="498">
        <v>846.1</v>
      </c>
      <c r="D5" s="498">
        <v>870.33975224698497</v>
      </c>
      <c r="E5" s="499">
        <v>900.03881579759502</v>
      </c>
      <c r="F5" s="500">
        <v>906.10728754671709</v>
      </c>
      <c r="G5" s="500">
        <v>915.01247006081212</v>
      </c>
      <c r="H5" s="500">
        <v>912.18298170177309</v>
      </c>
      <c r="I5" s="500">
        <v>909.49144915721399</v>
      </c>
      <c r="J5" s="500">
        <v>913.92544791377406</v>
      </c>
      <c r="K5" s="500">
        <v>924.9392153090821</v>
      </c>
      <c r="L5" s="500">
        <v>943.00107511786211</v>
      </c>
      <c r="M5" s="500">
        <v>970.41689676342503</v>
      </c>
      <c r="N5" s="291"/>
      <c r="O5" s="237"/>
      <c r="P5" s="237"/>
      <c r="Q5" s="237"/>
      <c r="R5" s="237"/>
      <c r="S5" s="237"/>
      <c r="T5" s="237"/>
      <c r="U5" s="237"/>
    </row>
    <row r="6" spans="1:21" s="128" customFormat="1" ht="16.5" customHeight="1" x14ac:dyDescent="0.25">
      <c r="A6" s="242" t="s">
        <v>74</v>
      </c>
      <c r="B6" s="340" t="s">
        <v>178</v>
      </c>
      <c r="C6" s="498">
        <v>625</v>
      </c>
      <c r="D6" s="498">
        <v>644.21024823864502</v>
      </c>
      <c r="E6" s="501">
        <v>683.57154070186607</v>
      </c>
      <c r="F6" s="500">
        <v>709.68807892125403</v>
      </c>
      <c r="G6" s="500">
        <v>709.31408527707606</v>
      </c>
      <c r="H6" s="500">
        <v>684.70209934705304</v>
      </c>
      <c r="I6" s="500">
        <v>687.92314514818202</v>
      </c>
      <c r="J6" s="500">
        <v>701.34431736112913</v>
      </c>
      <c r="K6" s="500">
        <v>726.48589810017302</v>
      </c>
      <c r="L6" s="500">
        <v>738.39001875293002</v>
      </c>
      <c r="M6" s="500">
        <v>773.21816728332806</v>
      </c>
      <c r="N6" s="291"/>
      <c r="O6" s="237"/>
      <c r="P6" s="237"/>
      <c r="Q6" s="237"/>
      <c r="R6" s="237"/>
      <c r="S6" s="237"/>
      <c r="T6" s="237"/>
      <c r="U6" s="237"/>
    </row>
    <row r="7" spans="1:21" s="128" customFormat="1" ht="12.75" customHeight="1" x14ac:dyDescent="0.25">
      <c r="A7" s="242" t="s">
        <v>75</v>
      </c>
      <c r="B7" s="340" t="s">
        <v>103</v>
      </c>
      <c r="C7" s="498">
        <v>822.4</v>
      </c>
      <c r="D7" s="498">
        <v>843.3461577044211</v>
      </c>
      <c r="E7" s="501">
        <v>858.34627898279712</v>
      </c>
      <c r="F7" s="500">
        <v>881.03848512289801</v>
      </c>
      <c r="G7" s="500">
        <v>909.41963441491703</v>
      </c>
      <c r="H7" s="500">
        <v>918.56127009883517</v>
      </c>
      <c r="I7" s="500">
        <v>934.73887812263411</v>
      </c>
      <c r="J7" s="500">
        <v>937.8072592368261</v>
      </c>
      <c r="K7" s="500">
        <v>958.09868165716898</v>
      </c>
      <c r="L7" s="500">
        <v>986.18185247921213</v>
      </c>
      <c r="M7" s="500">
        <v>1036.7307164880299</v>
      </c>
      <c r="N7" s="291"/>
      <c r="O7" s="237"/>
      <c r="P7" s="237"/>
      <c r="Q7" s="237"/>
      <c r="R7" s="237"/>
      <c r="S7" s="237"/>
      <c r="T7" s="237"/>
      <c r="U7" s="237"/>
    </row>
    <row r="8" spans="1:21" s="128" customFormat="1" ht="12.75" customHeight="1" x14ac:dyDescent="0.25">
      <c r="A8" s="242" t="s">
        <v>76</v>
      </c>
      <c r="B8" s="340" t="s">
        <v>102</v>
      </c>
      <c r="C8" s="498">
        <v>776.7</v>
      </c>
      <c r="D8" s="498">
        <v>797.79431872275302</v>
      </c>
      <c r="E8" s="501">
        <v>823.51331440898309</v>
      </c>
      <c r="F8" s="500">
        <v>831.10316317840102</v>
      </c>
      <c r="G8" s="500">
        <v>836.46267618588308</v>
      </c>
      <c r="H8" s="500">
        <v>839.40630322254503</v>
      </c>
      <c r="I8" s="500">
        <v>844.00682901366599</v>
      </c>
      <c r="J8" s="500">
        <v>856.12305859116407</v>
      </c>
      <c r="K8" s="500">
        <v>870.08486223409204</v>
      </c>
      <c r="L8" s="500">
        <v>895.89243994149103</v>
      </c>
      <c r="M8" s="500">
        <v>929.15451693602415</v>
      </c>
      <c r="N8" s="291"/>
      <c r="O8" s="237"/>
      <c r="P8" s="237"/>
      <c r="Q8" s="237"/>
      <c r="R8" s="237"/>
      <c r="S8" s="237"/>
      <c r="T8" s="237"/>
      <c r="U8" s="237"/>
    </row>
    <row r="9" spans="1:21" s="128" customFormat="1" ht="12.75" customHeight="1" x14ac:dyDescent="0.25">
      <c r="A9" s="115"/>
      <c r="B9" s="113" t="s">
        <v>89</v>
      </c>
      <c r="C9" s="502">
        <v>706.8</v>
      </c>
      <c r="D9" s="502">
        <v>707.62600968740605</v>
      </c>
      <c r="E9" s="503">
        <v>733.44252321704505</v>
      </c>
      <c r="F9" s="504">
        <v>738.31819998681908</v>
      </c>
      <c r="G9" s="504">
        <v>744.16280577029306</v>
      </c>
      <c r="H9" s="504">
        <v>745.48260773927905</v>
      </c>
      <c r="I9" s="504">
        <v>747.79988837161</v>
      </c>
      <c r="J9" s="504">
        <v>760.186250342888</v>
      </c>
      <c r="K9" s="504">
        <v>770.616938796054</v>
      </c>
      <c r="L9" s="504">
        <v>796.37709078210014</v>
      </c>
      <c r="M9" s="504">
        <v>822.89722434986197</v>
      </c>
      <c r="N9" s="291"/>
      <c r="O9" s="237"/>
      <c r="P9" s="237"/>
      <c r="Q9" s="237"/>
      <c r="R9" s="237"/>
      <c r="S9" s="237"/>
      <c r="T9" s="237"/>
      <c r="U9" s="237"/>
    </row>
    <row r="10" spans="1:21" s="128" customFormat="1" ht="12.75" customHeight="1" x14ac:dyDescent="0.25">
      <c r="A10" s="115"/>
      <c r="B10" s="113" t="s">
        <v>90</v>
      </c>
      <c r="C10" s="502">
        <v>1054.7</v>
      </c>
      <c r="D10" s="502">
        <v>1078.9270760954803</v>
      </c>
      <c r="E10" s="503">
        <v>1092.2258533305801</v>
      </c>
      <c r="F10" s="504">
        <v>1099.3502372915002</v>
      </c>
      <c r="G10" s="504">
        <v>1097.20380053083</v>
      </c>
      <c r="H10" s="504">
        <v>1105.9654889750902</v>
      </c>
      <c r="I10" s="504">
        <v>1112.4550821847902</v>
      </c>
      <c r="J10" s="504">
        <v>1115.2389760081701</v>
      </c>
      <c r="K10" s="504">
        <v>1122.6081762887602</v>
      </c>
      <c r="L10" s="504">
        <v>1131.4299424294802</v>
      </c>
      <c r="M10" s="504">
        <v>1135.9904179213402</v>
      </c>
      <c r="N10" s="291"/>
      <c r="O10" s="237"/>
      <c r="P10" s="237"/>
      <c r="Q10" s="237"/>
      <c r="R10" s="237"/>
      <c r="S10" s="237"/>
      <c r="T10" s="237"/>
      <c r="U10" s="237"/>
    </row>
    <row r="11" spans="1:21" s="128" customFormat="1" ht="12.75" customHeight="1" x14ac:dyDescent="0.25">
      <c r="A11" s="115"/>
      <c r="B11" s="113" t="s">
        <v>91</v>
      </c>
      <c r="C11" s="502">
        <v>1720.5</v>
      </c>
      <c r="D11" s="502">
        <v>1739.09773364486</v>
      </c>
      <c r="E11" s="503">
        <v>1672.5775819672101</v>
      </c>
      <c r="F11" s="504">
        <v>1750.8027872860603</v>
      </c>
      <c r="G11" s="504">
        <v>1789.22683823529</v>
      </c>
      <c r="H11" s="504">
        <v>1759.9572453703699</v>
      </c>
      <c r="I11" s="504">
        <v>1885.93009569378</v>
      </c>
      <c r="J11" s="504">
        <v>1764.3263179916303</v>
      </c>
      <c r="K11" s="504">
        <v>1660.5453456221198</v>
      </c>
      <c r="L11" s="504">
        <v>1624.73822368421</v>
      </c>
      <c r="M11" s="504">
        <v>1717.6155432372502</v>
      </c>
      <c r="N11" s="291"/>
      <c r="O11" s="237"/>
      <c r="P11" s="237"/>
      <c r="Q11" s="237"/>
      <c r="R11" s="237"/>
      <c r="S11" s="237"/>
      <c r="T11" s="237"/>
      <c r="U11" s="237"/>
    </row>
    <row r="12" spans="1:21" s="128" customFormat="1" ht="12.75" customHeight="1" x14ac:dyDescent="0.25">
      <c r="A12" s="115"/>
      <c r="B12" s="113" t="s">
        <v>0</v>
      </c>
      <c r="C12" s="502">
        <v>635</v>
      </c>
      <c r="D12" s="502">
        <v>652.14474251167906</v>
      </c>
      <c r="E12" s="503">
        <v>670.87358527522508</v>
      </c>
      <c r="F12" s="504">
        <v>673.34767975614102</v>
      </c>
      <c r="G12" s="504">
        <v>682.25763422869807</v>
      </c>
      <c r="H12" s="504">
        <v>681.72285655241603</v>
      </c>
      <c r="I12" s="504">
        <v>696.6769219690641</v>
      </c>
      <c r="J12" s="504">
        <v>712.82458521531805</v>
      </c>
      <c r="K12" s="504">
        <v>732.98156169086201</v>
      </c>
      <c r="L12" s="504">
        <v>762.1355849363631</v>
      </c>
      <c r="M12" s="504">
        <v>794.24474282715209</v>
      </c>
      <c r="N12" s="291"/>
      <c r="O12" s="237"/>
      <c r="P12" s="237"/>
      <c r="Q12" s="237"/>
      <c r="R12" s="237"/>
      <c r="S12" s="237"/>
      <c r="T12" s="237"/>
      <c r="U12" s="237"/>
    </row>
    <row r="13" spans="1:21" s="128" customFormat="1" ht="12.75" customHeight="1" x14ac:dyDescent="0.25">
      <c r="A13" s="115"/>
      <c r="B13" s="113" t="s">
        <v>92</v>
      </c>
      <c r="C13" s="502">
        <v>523.79999999999995</v>
      </c>
      <c r="D13" s="502">
        <v>545.38357636447802</v>
      </c>
      <c r="E13" s="503">
        <v>569.91739740342507</v>
      </c>
      <c r="F13" s="504">
        <v>583.15684339874997</v>
      </c>
      <c r="G13" s="504">
        <v>583.49531784998408</v>
      </c>
      <c r="H13" s="504">
        <v>583.81836841243603</v>
      </c>
      <c r="I13" s="504">
        <v>599.73445213559603</v>
      </c>
      <c r="J13" s="504">
        <v>608.79661717434601</v>
      </c>
      <c r="K13" s="504">
        <v>635.15391652421204</v>
      </c>
      <c r="L13" s="504">
        <v>666.45286769125107</v>
      </c>
      <c r="M13" s="504">
        <v>698.050648746354</v>
      </c>
      <c r="N13" s="291"/>
      <c r="O13" s="237"/>
      <c r="P13" s="237"/>
      <c r="Q13" s="237"/>
      <c r="R13" s="237"/>
      <c r="S13" s="237"/>
      <c r="T13" s="237"/>
      <c r="U13" s="237"/>
    </row>
    <row r="14" spans="1:21" s="128" customFormat="1" ht="12.75" customHeight="1" x14ac:dyDescent="0.25">
      <c r="A14" s="115"/>
      <c r="B14" s="113" t="s">
        <v>152</v>
      </c>
      <c r="C14" s="502">
        <v>558.70000000000005</v>
      </c>
      <c r="D14" s="502">
        <v>566.22915045395609</v>
      </c>
      <c r="E14" s="503">
        <v>594.134805099289</v>
      </c>
      <c r="F14" s="504">
        <v>602.44631787439607</v>
      </c>
      <c r="G14" s="504">
        <v>606.16544097952897</v>
      </c>
      <c r="H14" s="504">
        <v>613.50423190680306</v>
      </c>
      <c r="I14" s="504">
        <v>630.90954630563203</v>
      </c>
      <c r="J14" s="504">
        <v>649.506344269897</v>
      </c>
      <c r="K14" s="504">
        <v>672.78776394183308</v>
      </c>
      <c r="L14" s="504">
        <v>698.03883868611103</v>
      </c>
      <c r="M14" s="504">
        <v>730.56010916179298</v>
      </c>
      <c r="N14" s="291"/>
      <c r="O14" s="237"/>
      <c r="P14" s="237"/>
      <c r="Q14" s="237"/>
      <c r="R14" s="237"/>
      <c r="S14" s="237"/>
      <c r="T14" s="237"/>
      <c r="U14" s="237"/>
    </row>
    <row r="15" spans="1:21" s="128" customFormat="1" ht="12.75" customHeight="1" x14ac:dyDescent="0.25">
      <c r="A15" s="115"/>
      <c r="B15" s="113" t="s">
        <v>153</v>
      </c>
      <c r="C15" s="502">
        <v>729.1</v>
      </c>
      <c r="D15" s="502">
        <v>753.14661141624208</v>
      </c>
      <c r="E15" s="503">
        <v>778.30066393193601</v>
      </c>
      <c r="F15" s="504">
        <v>797.07819935691305</v>
      </c>
      <c r="G15" s="504">
        <v>801.81164399956504</v>
      </c>
      <c r="H15" s="504">
        <v>813.29641401521508</v>
      </c>
      <c r="I15" s="504">
        <v>825.69172027586205</v>
      </c>
      <c r="J15" s="504">
        <v>833.73854588667405</v>
      </c>
      <c r="K15" s="504">
        <v>857.44896297100706</v>
      </c>
      <c r="L15" s="504">
        <v>875.60552987538597</v>
      </c>
      <c r="M15" s="504">
        <v>900.189299785755</v>
      </c>
      <c r="N15" s="291"/>
      <c r="O15" s="237"/>
      <c r="P15" s="237"/>
      <c r="Q15" s="237"/>
      <c r="R15" s="237"/>
      <c r="S15" s="237"/>
      <c r="T15" s="237"/>
      <c r="U15" s="237"/>
    </row>
    <row r="16" spans="1:21" s="128" customFormat="1" ht="12.75" customHeight="1" x14ac:dyDescent="0.25">
      <c r="A16" s="115"/>
      <c r="B16" s="113" t="s">
        <v>154</v>
      </c>
      <c r="C16" s="502">
        <v>1031.3</v>
      </c>
      <c r="D16" s="502">
        <v>1073.0480052579699</v>
      </c>
      <c r="E16" s="503">
        <v>1099.8618385552702</v>
      </c>
      <c r="F16" s="504">
        <v>1106.7077675354901</v>
      </c>
      <c r="G16" s="504">
        <v>1109.00273121074</v>
      </c>
      <c r="H16" s="504">
        <v>1110.8820545572601</v>
      </c>
      <c r="I16" s="504">
        <v>1117.3790922811602</v>
      </c>
      <c r="J16" s="504">
        <v>1130.68489179891</v>
      </c>
      <c r="K16" s="504">
        <v>1110.49469515485</v>
      </c>
      <c r="L16" s="504">
        <v>1117.5847156422801</v>
      </c>
      <c r="M16" s="504">
        <v>1125.6973887832698</v>
      </c>
      <c r="N16" s="291"/>
      <c r="O16" s="237"/>
      <c r="P16" s="237"/>
      <c r="Q16" s="237"/>
      <c r="R16" s="237"/>
      <c r="S16" s="237"/>
      <c r="T16" s="237"/>
      <c r="U16" s="237"/>
    </row>
    <row r="17" spans="1:21" s="128" customFormat="1" ht="12.75" customHeight="1" x14ac:dyDescent="0.25">
      <c r="A17" s="115"/>
      <c r="B17" s="113" t="s">
        <v>155</v>
      </c>
      <c r="C17" s="502">
        <v>826.4</v>
      </c>
      <c r="D17" s="502">
        <v>839.61941576689799</v>
      </c>
      <c r="E17" s="503">
        <v>884.75233432555194</v>
      </c>
      <c r="F17" s="504">
        <v>874.664460896945</v>
      </c>
      <c r="G17" s="504">
        <v>873.89827780429607</v>
      </c>
      <c r="H17" s="504">
        <v>868.12809397944204</v>
      </c>
      <c r="I17" s="504">
        <v>875.21054320987707</v>
      </c>
      <c r="J17" s="504">
        <v>877.75376784483615</v>
      </c>
      <c r="K17" s="504">
        <v>889.46193170731704</v>
      </c>
      <c r="L17" s="504">
        <v>901.83862139716712</v>
      </c>
      <c r="M17" s="504">
        <v>927.75820975216595</v>
      </c>
      <c r="N17" s="291"/>
      <c r="O17" s="237"/>
      <c r="P17" s="237"/>
      <c r="Q17" s="237"/>
      <c r="R17" s="237"/>
      <c r="S17" s="237"/>
      <c r="T17" s="237"/>
      <c r="U17" s="237"/>
    </row>
    <row r="18" spans="1:21" s="128" customFormat="1" ht="12.75" customHeight="1" x14ac:dyDescent="0.25">
      <c r="A18" s="115"/>
      <c r="B18" s="14" t="s">
        <v>156</v>
      </c>
      <c r="C18" s="502">
        <v>2463.3000000000002</v>
      </c>
      <c r="D18" s="502">
        <v>2377.9560328879802</v>
      </c>
      <c r="E18" s="503">
        <v>2381.5729663147304</v>
      </c>
      <c r="F18" s="504">
        <v>2458.6039447629</v>
      </c>
      <c r="G18" s="504">
        <v>2705.3212022471903</v>
      </c>
      <c r="H18" s="504">
        <v>2561.3685378067103</v>
      </c>
      <c r="I18" s="504">
        <v>2533.4298898216202</v>
      </c>
      <c r="J18" s="504">
        <v>2513.30450704225</v>
      </c>
      <c r="K18" s="504">
        <v>2545.6039140401099</v>
      </c>
      <c r="L18" s="504">
        <v>2544.47100928074</v>
      </c>
      <c r="M18" s="504">
        <v>2515.4563194850803</v>
      </c>
      <c r="N18" s="291"/>
      <c r="O18" s="237"/>
      <c r="P18" s="237"/>
      <c r="Q18" s="237"/>
      <c r="R18" s="237"/>
      <c r="S18" s="237"/>
      <c r="T18" s="237"/>
      <c r="U18" s="237"/>
    </row>
    <row r="19" spans="1:21" s="128" customFormat="1" ht="12.75" customHeight="1" x14ac:dyDescent="0.25">
      <c r="A19" s="115"/>
      <c r="B19" s="14" t="s">
        <v>157</v>
      </c>
      <c r="C19" s="502">
        <v>1274.9000000000001</v>
      </c>
      <c r="D19" s="502">
        <v>1290.1194665529702</v>
      </c>
      <c r="E19" s="503">
        <v>1303.4785253062403</v>
      </c>
      <c r="F19" s="504">
        <v>1301.3907729282803</v>
      </c>
      <c r="G19" s="504">
        <v>1303.7961942388499</v>
      </c>
      <c r="H19" s="504">
        <v>1313.00508644501</v>
      </c>
      <c r="I19" s="504">
        <v>1300.85385606215</v>
      </c>
      <c r="J19" s="504">
        <v>1305.9977107704701</v>
      </c>
      <c r="K19" s="504">
        <v>1318.4886512370301</v>
      </c>
      <c r="L19" s="504">
        <v>1323.6062579491302</v>
      </c>
      <c r="M19" s="504">
        <v>1352.6211790017201</v>
      </c>
      <c r="N19" s="291"/>
      <c r="O19" s="237"/>
      <c r="P19" s="237"/>
      <c r="Q19" s="237"/>
      <c r="R19" s="237"/>
      <c r="S19" s="237"/>
      <c r="T19" s="237"/>
      <c r="U19" s="237"/>
    </row>
    <row r="20" spans="1:21" s="128" customFormat="1" ht="12.75" customHeight="1" x14ac:dyDescent="0.25">
      <c r="A20" s="115"/>
      <c r="B20" s="14" t="s">
        <v>166</v>
      </c>
      <c r="C20" s="502">
        <v>1680.5</v>
      </c>
      <c r="D20" s="502">
        <v>1623.7016162436501</v>
      </c>
      <c r="E20" s="503">
        <v>1628.1952338190399</v>
      </c>
      <c r="F20" s="504">
        <v>1573.9513191881902</v>
      </c>
      <c r="G20" s="504">
        <v>1553.32970737198</v>
      </c>
      <c r="H20" s="504">
        <v>1546.16641826056</v>
      </c>
      <c r="I20" s="504">
        <v>1544.24269712471</v>
      </c>
      <c r="J20" s="504">
        <v>1572.8072606800299</v>
      </c>
      <c r="K20" s="504">
        <v>1549.6539053348101</v>
      </c>
      <c r="L20" s="504">
        <v>1591.87534904669</v>
      </c>
      <c r="M20" s="504">
        <v>1623.5206735112902</v>
      </c>
      <c r="N20" s="291"/>
      <c r="O20" s="237"/>
      <c r="P20" s="237"/>
      <c r="Q20" s="237"/>
      <c r="R20" s="237"/>
      <c r="S20" s="237"/>
      <c r="T20" s="237"/>
      <c r="U20" s="237"/>
    </row>
    <row r="21" spans="1:21" s="128" customFormat="1" ht="12.75" customHeight="1" x14ac:dyDescent="0.25">
      <c r="A21" s="115"/>
      <c r="B21" s="14" t="s">
        <v>158</v>
      </c>
      <c r="C21" s="502">
        <v>839.4</v>
      </c>
      <c r="D21" s="502">
        <v>872.01139604073705</v>
      </c>
      <c r="E21" s="503">
        <v>887.18681961338007</v>
      </c>
      <c r="F21" s="504">
        <v>893.99426756670607</v>
      </c>
      <c r="G21" s="504">
        <v>904.24493161705607</v>
      </c>
      <c r="H21" s="504">
        <v>899.35499133355006</v>
      </c>
      <c r="I21" s="504">
        <v>910.81160006260404</v>
      </c>
      <c r="J21" s="504">
        <v>914.196550952405</v>
      </c>
      <c r="K21" s="504">
        <v>938.00287152560304</v>
      </c>
      <c r="L21" s="504">
        <v>950.36595997498398</v>
      </c>
      <c r="M21" s="504">
        <v>986.69937535918007</v>
      </c>
      <c r="N21" s="291"/>
      <c r="O21" s="237"/>
      <c r="P21" s="237"/>
      <c r="Q21" s="237"/>
      <c r="R21" s="237"/>
      <c r="S21" s="237"/>
      <c r="T21" s="237"/>
      <c r="U21" s="237"/>
    </row>
    <row r="22" spans="1:21" s="128" customFormat="1" ht="12.75" customHeight="1" x14ac:dyDescent="0.25">
      <c r="A22" s="115"/>
      <c r="B22" s="14" t="s">
        <v>165</v>
      </c>
      <c r="C22" s="502">
        <v>823.9</v>
      </c>
      <c r="D22" s="502">
        <v>847.37000873962199</v>
      </c>
      <c r="E22" s="503">
        <v>855.84175560045207</v>
      </c>
      <c r="F22" s="504">
        <v>872.98658462703509</v>
      </c>
      <c r="G22" s="504">
        <v>875.08232725595906</v>
      </c>
      <c r="H22" s="504">
        <v>870.04002174153413</v>
      </c>
      <c r="I22" s="504">
        <v>869.22902129817408</v>
      </c>
      <c r="J22" s="504">
        <v>877.27897822024204</v>
      </c>
      <c r="K22" s="504">
        <v>883.02576193029506</v>
      </c>
      <c r="L22" s="504">
        <v>902.94016794210302</v>
      </c>
      <c r="M22" s="504">
        <v>929.27615496927103</v>
      </c>
      <c r="N22" s="291"/>
      <c r="O22" s="237"/>
      <c r="P22" s="237"/>
      <c r="Q22" s="237"/>
      <c r="R22" s="237"/>
      <c r="S22" s="237"/>
      <c r="T22" s="237"/>
      <c r="U22" s="237"/>
    </row>
    <row r="23" spans="1:21" s="128" customFormat="1" ht="12.75" customHeight="1" x14ac:dyDescent="0.25">
      <c r="A23" s="115"/>
      <c r="B23" s="14" t="s">
        <v>93</v>
      </c>
      <c r="C23" s="502">
        <v>901.4</v>
      </c>
      <c r="D23" s="502">
        <v>943.64113455701704</v>
      </c>
      <c r="E23" s="503">
        <v>971.10451916018201</v>
      </c>
      <c r="F23" s="504">
        <v>990.77504364000606</v>
      </c>
      <c r="G23" s="504">
        <v>1021.6042002479901</v>
      </c>
      <c r="H23" s="504">
        <v>1020.6317871611101</v>
      </c>
      <c r="I23" s="504">
        <v>996.45728761198609</v>
      </c>
      <c r="J23" s="504">
        <v>998.43266447859207</v>
      </c>
      <c r="K23" s="504">
        <v>1016.8276994957001</v>
      </c>
      <c r="L23" s="504">
        <v>1027.24659300184</v>
      </c>
      <c r="M23" s="504">
        <v>1078.2111374963399</v>
      </c>
      <c r="N23" s="291"/>
      <c r="O23" s="237"/>
      <c r="P23" s="237"/>
      <c r="Q23" s="237"/>
      <c r="R23" s="237"/>
      <c r="S23" s="237"/>
      <c r="T23" s="237"/>
      <c r="U23" s="237"/>
    </row>
    <row r="24" spans="1:21" s="128" customFormat="1" ht="12.75" customHeight="1" x14ac:dyDescent="0.25">
      <c r="A24" s="115"/>
      <c r="B24" s="14" t="s">
        <v>163</v>
      </c>
      <c r="C24" s="502">
        <v>781</v>
      </c>
      <c r="D24" s="502">
        <v>804.3263750115691</v>
      </c>
      <c r="E24" s="503">
        <v>826.79856494904004</v>
      </c>
      <c r="F24" s="504">
        <v>840.03643184101804</v>
      </c>
      <c r="G24" s="504">
        <v>850.34830979133199</v>
      </c>
      <c r="H24" s="504">
        <v>850.8965815854101</v>
      </c>
      <c r="I24" s="504">
        <v>855.254484135486</v>
      </c>
      <c r="J24" s="504">
        <v>868.97740442808595</v>
      </c>
      <c r="K24" s="504">
        <v>878.58516045052704</v>
      </c>
      <c r="L24" s="504">
        <v>908.92311364932311</v>
      </c>
      <c r="M24" s="504">
        <v>938.81589135029913</v>
      </c>
      <c r="N24" s="291"/>
      <c r="O24" s="237"/>
      <c r="P24" s="237"/>
      <c r="Q24" s="237"/>
      <c r="R24" s="237"/>
      <c r="S24" s="237"/>
      <c r="T24" s="237"/>
      <c r="U24" s="237"/>
    </row>
    <row r="25" spans="1:21" s="128" customFormat="1" ht="12.75" customHeight="1" x14ac:dyDescent="0.25">
      <c r="A25" s="115"/>
      <c r="B25" s="14" t="s">
        <v>164</v>
      </c>
      <c r="C25" s="502">
        <v>1061.4000000000001</v>
      </c>
      <c r="D25" s="502">
        <v>1175.79444381545</v>
      </c>
      <c r="E25" s="503">
        <v>1157.67595824778</v>
      </c>
      <c r="F25" s="504">
        <v>1138.3426639430099</v>
      </c>
      <c r="G25" s="504">
        <v>1199.1037039990902</v>
      </c>
      <c r="H25" s="504">
        <v>1065.5452440743102</v>
      </c>
      <c r="I25" s="504">
        <v>1080.3844427952999</v>
      </c>
      <c r="J25" s="504">
        <v>1123.7301117979698</v>
      </c>
      <c r="K25" s="504">
        <v>1131.2853947532001</v>
      </c>
      <c r="L25" s="504">
        <v>1145.3599357696603</v>
      </c>
      <c r="M25" s="504">
        <v>1182.5429940892</v>
      </c>
      <c r="N25" s="291"/>
      <c r="O25" s="237"/>
      <c r="P25" s="237"/>
      <c r="Q25" s="237"/>
      <c r="R25" s="237"/>
      <c r="S25" s="237"/>
      <c r="T25" s="237"/>
      <c r="U25" s="237"/>
    </row>
    <row r="26" spans="1:21" s="128" customFormat="1" ht="12.75" customHeight="1" x14ac:dyDescent="0.25">
      <c r="A26" s="115"/>
      <c r="B26" s="14" t="s">
        <v>159</v>
      </c>
      <c r="C26" s="502">
        <v>1032.3</v>
      </c>
      <c r="D26" s="502">
        <v>1052.83824106732</v>
      </c>
      <c r="E26" s="503">
        <v>971.70778111059803</v>
      </c>
      <c r="F26" s="504">
        <v>968.48703631158708</v>
      </c>
      <c r="G26" s="504">
        <v>977.74065492789407</v>
      </c>
      <c r="H26" s="504">
        <v>1085.5700692743701</v>
      </c>
      <c r="I26" s="504">
        <v>1109.3528373438901</v>
      </c>
      <c r="J26" s="504">
        <v>1162.2738377683002</v>
      </c>
      <c r="K26" s="504">
        <v>1170.6393176470601</v>
      </c>
      <c r="L26" s="504">
        <v>1200.6727941663901</v>
      </c>
      <c r="M26" s="504">
        <v>1233.3232857763201</v>
      </c>
      <c r="N26" s="291"/>
      <c r="O26" s="237"/>
      <c r="P26" s="237"/>
      <c r="Q26" s="237"/>
      <c r="R26" s="237"/>
      <c r="S26" s="237"/>
      <c r="T26" s="237"/>
      <c r="U26" s="237"/>
    </row>
    <row r="27" spans="1:21" s="128" customFormat="1" ht="12.75" customHeight="1" x14ac:dyDescent="0.25">
      <c r="A27" s="115"/>
      <c r="B27" s="14" t="s">
        <v>167</v>
      </c>
      <c r="C27" s="502">
        <v>882.4</v>
      </c>
      <c r="D27" s="502">
        <v>902.32052197802204</v>
      </c>
      <c r="E27" s="503">
        <v>928.68510311625801</v>
      </c>
      <c r="F27" s="504">
        <v>944.56601858289605</v>
      </c>
      <c r="G27" s="504">
        <v>940.94041107547309</v>
      </c>
      <c r="H27" s="504">
        <v>950.59441063898805</v>
      </c>
      <c r="I27" s="504">
        <v>954.11421175030614</v>
      </c>
      <c r="J27" s="504">
        <v>972.05847528672098</v>
      </c>
      <c r="K27" s="504">
        <v>980.18542078625205</v>
      </c>
      <c r="L27" s="504">
        <v>1003.4101681003</v>
      </c>
      <c r="M27" s="504">
        <v>1029.41380417598</v>
      </c>
      <c r="N27" s="291"/>
      <c r="O27" s="237"/>
      <c r="P27" s="237"/>
      <c r="Q27" s="237"/>
      <c r="R27" s="237"/>
      <c r="S27" s="237"/>
      <c r="T27" s="237"/>
      <c r="U27" s="237"/>
    </row>
    <row r="28" spans="1:21" s="128" customFormat="1" ht="12.75" customHeight="1" x14ac:dyDescent="0.25">
      <c r="A28" s="115"/>
      <c r="B28" s="14" t="s">
        <v>160</v>
      </c>
      <c r="C28" s="502">
        <v>930.5</v>
      </c>
      <c r="D28" s="502">
        <v>970.16078312704803</v>
      </c>
      <c r="E28" s="503">
        <v>1020.9775566796101</v>
      </c>
      <c r="F28" s="504">
        <v>1013.2524508210701</v>
      </c>
      <c r="G28" s="504">
        <v>1032.9870175670301</v>
      </c>
      <c r="H28" s="504">
        <v>1047.35692536029</v>
      </c>
      <c r="I28" s="504">
        <v>1063.5722617507499</v>
      </c>
      <c r="J28" s="504">
        <v>1073.56708731044</v>
      </c>
      <c r="K28" s="504">
        <v>1049.9116008867602</v>
      </c>
      <c r="L28" s="504">
        <v>1054.6660495894898</v>
      </c>
      <c r="M28" s="504">
        <v>1044.3209998284499</v>
      </c>
      <c r="N28" s="291"/>
      <c r="O28" s="237"/>
      <c r="P28" s="237"/>
      <c r="Q28" s="237"/>
      <c r="R28" s="237"/>
      <c r="S28" s="237"/>
      <c r="T28" s="237"/>
      <c r="U28" s="237"/>
    </row>
    <row r="29" spans="1:21" s="128" customFormat="1" ht="12.75" customHeight="1" x14ac:dyDescent="0.25">
      <c r="A29" s="115"/>
      <c r="B29" s="14" t="s">
        <v>168</v>
      </c>
      <c r="C29" s="502">
        <v>915.9</v>
      </c>
      <c r="D29" s="502">
        <v>953.90133155792296</v>
      </c>
      <c r="E29" s="503">
        <v>932.42166879523199</v>
      </c>
      <c r="F29" s="504">
        <v>900.528058918483</v>
      </c>
      <c r="G29" s="504">
        <v>895.88049443207103</v>
      </c>
      <c r="H29" s="504">
        <v>906.19088360237913</v>
      </c>
      <c r="I29" s="504">
        <v>901.95459920634903</v>
      </c>
      <c r="J29" s="504">
        <v>926.64785436550005</v>
      </c>
      <c r="K29" s="504">
        <v>912.65740670461707</v>
      </c>
      <c r="L29" s="504">
        <v>921.7137096321261</v>
      </c>
      <c r="M29" s="504">
        <v>954.79884276729604</v>
      </c>
      <c r="N29" s="291"/>
      <c r="O29" s="237"/>
      <c r="P29" s="237"/>
      <c r="Q29" s="237"/>
      <c r="R29" s="237"/>
      <c r="S29" s="237"/>
      <c r="T29" s="237"/>
      <c r="U29" s="237"/>
    </row>
    <row r="30" spans="1:21" s="142" customFormat="1" ht="12.75" customHeight="1" x14ac:dyDescent="0.25">
      <c r="A30" s="115"/>
      <c r="B30" s="14" t="s">
        <v>161</v>
      </c>
      <c r="C30" s="502">
        <v>592.6</v>
      </c>
      <c r="D30" s="502">
        <v>610.21548580786009</v>
      </c>
      <c r="E30" s="503">
        <v>642.11331156587698</v>
      </c>
      <c r="F30" s="504">
        <v>645.58889594996697</v>
      </c>
      <c r="G30" s="504">
        <v>646.85553878245605</v>
      </c>
      <c r="H30" s="504">
        <v>648.85981976311712</v>
      </c>
      <c r="I30" s="504">
        <v>658.69950700768902</v>
      </c>
      <c r="J30" s="504">
        <v>664.91436373138208</v>
      </c>
      <c r="K30" s="504">
        <v>682.17721257811706</v>
      </c>
      <c r="L30" s="504">
        <v>708.0599681013141</v>
      </c>
      <c r="M30" s="504">
        <v>739.02352319879299</v>
      </c>
      <c r="N30" s="291"/>
      <c r="O30" s="237"/>
      <c r="P30" s="237"/>
      <c r="Q30" s="237"/>
      <c r="R30" s="237"/>
      <c r="S30" s="237"/>
      <c r="T30" s="237"/>
      <c r="U30" s="237"/>
    </row>
    <row r="31" spans="1:21" s="128" customFormat="1" ht="12.75" customHeight="1" x14ac:dyDescent="0.25">
      <c r="A31" s="115"/>
      <c r="B31" s="14" t="s">
        <v>162</v>
      </c>
      <c r="C31" s="502">
        <v>724.4</v>
      </c>
      <c r="D31" s="502">
        <v>737.42833828260302</v>
      </c>
      <c r="E31" s="503">
        <v>768.51830897207412</v>
      </c>
      <c r="F31" s="504">
        <v>775.44992060627908</v>
      </c>
      <c r="G31" s="504">
        <v>784.50699154147208</v>
      </c>
      <c r="H31" s="504">
        <v>800.21457832881299</v>
      </c>
      <c r="I31" s="504">
        <v>805.14943063152703</v>
      </c>
      <c r="J31" s="504">
        <v>806.94724778141108</v>
      </c>
      <c r="K31" s="504">
        <v>836.75159808185606</v>
      </c>
      <c r="L31" s="504">
        <v>853.78274845856413</v>
      </c>
      <c r="M31" s="504">
        <v>885.17014072847712</v>
      </c>
      <c r="N31" s="291"/>
      <c r="O31" s="237"/>
      <c r="P31" s="237"/>
      <c r="Q31" s="237"/>
      <c r="R31" s="237"/>
      <c r="S31" s="237"/>
      <c r="T31" s="237"/>
      <c r="U31" s="237"/>
    </row>
    <row r="32" spans="1:21" s="128" customFormat="1" ht="12.75" customHeight="1" x14ac:dyDescent="0.25">
      <c r="A32" s="115"/>
      <c r="B32" s="14" t="s">
        <v>169</v>
      </c>
      <c r="C32" s="502">
        <v>1008</v>
      </c>
      <c r="D32" s="502">
        <v>1057.4525715996401</v>
      </c>
      <c r="E32" s="503">
        <v>1110.7435536304401</v>
      </c>
      <c r="F32" s="504">
        <v>1141.4185383502199</v>
      </c>
      <c r="G32" s="504">
        <v>1055.4868888374601</v>
      </c>
      <c r="H32" s="504">
        <v>1056.1796607088802</v>
      </c>
      <c r="I32" s="504">
        <v>1037.4138561088</v>
      </c>
      <c r="J32" s="504">
        <v>1019.24032866188</v>
      </c>
      <c r="K32" s="504">
        <v>1023.9281146676001</v>
      </c>
      <c r="L32" s="504">
        <v>1044.2840356874301</v>
      </c>
      <c r="M32" s="504">
        <v>1080.9278644950402</v>
      </c>
      <c r="N32" s="291"/>
      <c r="O32" s="237"/>
      <c r="P32" s="237"/>
      <c r="Q32" s="237"/>
      <c r="R32" s="237"/>
      <c r="S32" s="237"/>
      <c r="T32" s="237"/>
      <c r="U32" s="237"/>
    </row>
    <row r="33" spans="1:21" s="128" customFormat="1" ht="16.5" customHeight="1" x14ac:dyDescent="0.25">
      <c r="A33" s="242" t="s">
        <v>77</v>
      </c>
      <c r="B33" s="340" t="s">
        <v>170</v>
      </c>
      <c r="C33" s="498">
        <v>1717.6</v>
      </c>
      <c r="D33" s="498">
        <v>1796.06376091625</v>
      </c>
      <c r="E33" s="501">
        <v>1914.3056932194002</v>
      </c>
      <c r="F33" s="500">
        <v>2276.4465609081599</v>
      </c>
      <c r="G33" s="500">
        <v>2347.4893993855603</v>
      </c>
      <c r="H33" s="500">
        <v>2395.9176109432201</v>
      </c>
      <c r="I33" s="500">
        <v>2065.0708853992601</v>
      </c>
      <c r="J33" s="500">
        <v>2091.50311708861</v>
      </c>
      <c r="K33" s="500">
        <v>2075.6353677801499</v>
      </c>
      <c r="L33" s="500">
        <v>2070.1446386908601</v>
      </c>
      <c r="M33" s="500">
        <v>2080.65154713436</v>
      </c>
      <c r="N33" s="291"/>
      <c r="O33" s="237"/>
      <c r="P33" s="237"/>
      <c r="Q33" s="237"/>
      <c r="R33" s="237"/>
      <c r="S33" s="237"/>
      <c r="T33" s="237"/>
      <c r="U33" s="237"/>
    </row>
    <row r="34" spans="1:21" s="128" customFormat="1" ht="12.75" customHeight="1" x14ac:dyDescent="0.25">
      <c r="A34" s="242" t="s">
        <v>78</v>
      </c>
      <c r="B34" s="340" t="s">
        <v>179</v>
      </c>
      <c r="C34" s="498">
        <v>873.9</v>
      </c>
      <c r="D34" s="498">
        <v>889.52971115738603</v>
      </c>
      <c r="E34" s="501">
        <v>904.01025193128112</v>
      </c>
      <c r="F34" s="500">
        <v>886.87575581395311</v>
      </c>
      <c r="G34" s="500">
        <v>879.21199829738896</v>
      </c>
      <c r="H34" s="500">
        <v>880.62721842149199</v>
      </c>
      <c r="I34" s="500">
        <v>885.35339179967298</v>
      </c>
      <c r="J34" s="500">
        <v>893.71437909950009</v>
      </c>
      <c r="K34" s="500">
        <v>883.84341588340908</v>
      </c>
      <c r="L34" s="500">
        <v>891.48590289564402</v>
      </c>
      <c r="M34" s="500">
        <v>920.04443925944702</v>
      </c>
      <c r="N34" s="291"/>
      <c r="O34" s="237"/>
      <c r="P34" s="237"/>
      <c r="Q34" s="237"/>
      <c r="R34" s="237"/>
      <c r="S34" s="237"/>
      <c r="T34" s="237"/>
      <c r="U34" s="341"/>
    </row>
    <row r="35" spans="1:21" s="128" customFormat="1" ht="12.75" customHeight="1" x14ac:dyDescent="0.25">
      <c r="A35" s="242" t="s">
        <v>79</v>
      </c>
      <c r="B35" s="340" t="s">
        <v>80</v>
      </c>
      <c r="C35" s="498">
        <v>729</v>
      </c>
      <c r="D35" s="498">
        <v>756.40492846401105</v>
      </c>
      <c r="E35" s="501">
        <v>792.60436378041209</v>
      </c>
      <c r="F35" s="500">
        <v>795.19835195089502</v>
      </c>
      <c r="G35" s="500">
        <v>806.69803934794004</v>
      </c>
      <c r="H35" s="500">
        <v>805.13499129282297</v>
      </c>
      <c r="I35" s="500">
        <v>800.210134121686</v>
      </c>
      <c r="J35" s="500">
        <v>796.21899502653002</v>
      </c>
      <c r="K35" s="500">
        <v>798.871905025052</v>
      </c>
      <c r="L35" s="500">
        <v>808.62405783048507</v>
      </c>
      <c r="M35" s="500">
        <v>824.75819202702405</v>
      </c>
      <c r="N35" s="291"/>
      <c r="O35" s="237"/>
      <c r="P35" s="237"/>
      <c r="Q35" s="237"/>
      <c r="R35" s="237"/>
      <c r="S35" s="237"/>
      <c r="T35" s="237"/>
      <c r="U35" s="341"/>
    </row>
    <row r="36" spans="1:21" s="128" customFormat="1" ht="12.75" customHeight="1" x14ac:dyDescent="0.25">
      <c r="A36" s="242" t="s">
        <v>81</v>
      </c>
      <c r="B36" s="340" t="s">
        <v>180</v>
      </c>
      <c r="C36" s="498">
        <v>813.5</v>
      </c>
      <c r="D36" s="498">
        <v>833.483086513648</v>
      </c>
      <c r="E36" s="501">
        <v>850.82826743933401</v>
      </c>
      <c r="F36" s="500">
        <v>860.81717438761814</v>
      </c>
      <c r="G36" s="500">
        <v>865.27399656330908</v>
      </c>
      <c r="H36" s="500">
        <v>861.46923289776305</v>
      </c>
      <c r="I36" s="500">
        <v>862.67048918128114</v>
      </c>
      <c r="J36" s="500">
        <v>867.89261905765204</v>
      </c>
      <c r="K36" s="500">
        <v>881.90021078892607</v>
      </c>
      <c r="L36" s="500">
        <v>900.402191994124</v>
      </c>
      <c r="M36" s="500">
        <v>924.91415517005908</v>
      </c>
      <c r="N36" s="291"/>
      <c r="O36" s="237"/>
      <c r="P36" s="237"/>
      <c r="Q36" s="237"/>
      <c r="R36" s="237"/>
      <c r="S36" s="237"/>
      <c r="T36" s="237"/>
      <c r="U36" s="341"/>
    </row>
    <row r="37" spans="1:21" s="128" customFormat="1" ht="12.75" customHeight="1" x14ac:dyDescent="0.25">
      <c r="A37" s="242" t="s">
        <v>54</v>
      </c>
      <c r="B37" s="340" t="s">
        <v>94</v>
      </c>
      <c r="C37" s="498">
        <v>967.3</v>
      </c>
      <c r="D37" s="498">
        <v>976.83611953218917</v>
      </c>
      <c r="E37" s="501">
        <v>1024.1548435112099</v>
      </c>
      <c r="F37" s="500">
        <v>981.02985871697308</v>
      </c>
      <c r="G37" s="500">
        <v>995.08957381331709</v>
      </c>
      <c r="H37" s="500">
        <v>990.1964324080991</v>
      </c>
      <c r="I37" s="500">
        <v>977.21577401380512</v>
      </c>
      <c r="J37" s="500">
        <v>988.24594925141707</v>
      </c>
      <c r="K37" s="500">
        <v>994.98019956187204</v>
      </c>
      <c r="L37" s="500">
        <v>1002.6356806408501</v>
      </c>
      <c r="M37" s="500">
        <v>1033.97434618229</v>
      </c>
      <c r="N37" s="291"/>
      <c r="O37" s="237"/>
      <c r="P37" s="237"/>
      <c r="Q37" s="237"/>
      <c r="R37" s="237"/>
      <c r="S37" s="237"/>
      <c r="T37" s="237"/>
      <c r="U37" s="341"/>
    </row>
    <row r="38" spans="1:21" s="128" customFormat="1" ht="12.75" customHeight="1" x14ac:dyDescent="0.25">
      <c r="A38" s="242" t="s">
        <v>10</v>
      </c>
      <c r="B38" s="340" t="s">
        <v>171</v>
      </c>
      <c r="C38" s="498">
        <v>617.6</v>
      </c>
      <c r="D38" s="498">
        <v>630.51632899590902</v>
      </c>
      <c r="E38" s="501">
        <v>650.83406026874309</v>
      </c>
      <c r="F38" s="500">
        <v>658.46110518959802</v>
      </c>
      <c r="G38" s="500">
        <v>665.14247539857013</v>
      </c>
      <c r="H38" s="500">
        <v>663.49358903478503</v>
      </c>
      <c r="I38" s="500">
        <v>669.99232723917498</v>
      </c>
      <c r="J38" s="500">
        <v>673.94495034677914</v>
      </c>
      <c r="K38" s="500">
        <v>690.54060548259508</v>
      </c>
      <c r="L38" s="500">
        <v>713.45454855878506</v>
      </c>
      <c r="M38" s="500">
        <v>739.37179505964298</v>
      </c>
      <c r="N38" s="291"/>
      <c r="O38" s="237"/>
      <c r="P38" s="237"/>
      <c r="Q38" s="237"/>
      <c r="R38" s="237"/>
      <c r="S38" s="237"/>
      <c r="T38" s="237"/>
      <c r="U38" s="341"/>
    </row>
    <row r="39" spans="1:21" s="128" customFormat="1" ht="12.75" customHeight="1" x14ac:dyDescent="0.25">
      <c r="A39" s="242" t="s">
        <v>82</v>
      </c>
      <c r="B39" s="340" t="s">
        <v>177</v>
      </c>
      <c r="C39" s="498">
        <v>1556.4</v>
      </c>
      <c r="D39" s="498">
        <v>1569.2537443153101</v>
      </c>
      <c r="E39" s="501">
        <v>1567.9794862820002</v>
      </c>
      <c r="F39" s="500">
        <v>1539.4262208725402</v>
      </c>
      <c r="G39" s="500">
        <v>1523.06483792322</v>
      </c>
      <c r="H39" s="500">
        <v>1515.3957406658599</v>
      </c>
      <c r="I39" s="500">
        <v>1500.69470452417</v>
      </c>
      <c r="J39" s="500">
        <v>1488.7321388029702</v>
      </c>
      <c r="K39" s="500">
        <v>1520.0864750285102</v>
      </c>
      <c r="L39" s="500">
        <v>1522.7872626272399</v>
      </c>
      <c r="M39" s="500">
        <v>1562.8561622751499</v>
      </c>
      <c r="N39" s="291"/>
      <c r="O39" s="237"/>
      <c r="P39" s="237"/>
      <c r="Q39" s="237"/>
      <c r="R39" s="237"/>
      <c r="S39" s="237"/>
      <c r="T39" s="237"/>
      <c r="U39" s="341"/>
    </row>
    <row r="40" spans="1:21" s="290" customFormat="1" ht="12.75" customHeight="1" x14ac:dyDescent="0.25">
      <c r="A40" s="242" t="s">
        <v>83</v>
      </c>
      <c r="B40" s="340" t="s">
        <v>172</v>
      </c>
      <c r="C40" s="498">
        <v>1507.8</v>
      </c>
      <c r="D40" s="498">
        <v>1540.8910271765301</v>
      </c>
      <c r="E40" s="501">
        <v>1571.6347616754902</v>
      </c>
      <c r="F40" s="500">
        <v>1580.53056639897</v>
      </c>
      <c r="G40" s="500">
        <v>1580.93139130435</v>
      </c>
      <c r="H40" s="500">
        <v>1577.8276242433899</v>
      </c>
      <c r="I40" s="500">
        <v>1572.9612425125501</v>
      </c>
      <c r="J40" s="500">
        <v>1571.1204680148201</v>
      </c>
      <c r="K40" s="500">
        <v>1585.2929752966002</v>
      </c>
      <c r="L40" s="500">
        <v>1592.4439893747901</v>
      </c>
      <c r="M40" s="500">
        <v>1601.1210134726703</v>
      </c>
      <c r="N40" s="291"/>
      <c r="O40" s="237"/>
      <c r="P40" s="237"/>
      <c r="Q40" s="237"/>
      <c r="R40" s="237"/>
      <c r="S40" s="237"/>
      <c r="T40" s="237"/>
      <c r="U40" s="341"/>
    </row>
    <row r="41" spans="1:21" s="290" customFormat="1" ht="12.75" customHeight="1" x14ac:dyDescent="0.25">
      <c r="A41" s="242" t="s">
        <v>84</v>
      </c>
      <c r="B41" s="340" t="s">
        <v>104</v>
      </c>
      <c r="C41" s="498">
        <v>917.1</v>
      </c>
      <c r="D41" s="498">
        <v>930.69884409448798</v>
      </c>
      <c r="E41" s="501">
        <v>966.114047792414</v>
      </c>
      <c r="F41" s="500">
        <v>987.79830662356403</v>
      </c>
      <c r="G41" s="500">
        <v>974.00191556895709</v>
      </c>
      <c r="H41" s="500">
        <v>958.98461345422197</v>
      </c>
      <c r="I41" s="500">
        <v>951.85174810070009</v>
      </c>
      <c r="J41" s="500">
        <v>945.13983036707509</v>
      </c>
      <c r="K41" s="500">
        <v>969.55322791001004</v>
      </c>
      <c r="L41" s="500">
        <v>978.98750000000007</v>
      </c>
      <c r="M41" s="500">
        <v>1001.04499947028</v>
      </c>
      <c r="N41" s="291"/>
      <c r="O41" s="237"/>
      <c r="P41" s="237"/>
      <c r="Q41" s="237"/>
      <c r="R41" s="237"/>
      <c r="S41" s="237"/>
      <c r="T41" s="237"/>
      <c r="U41" s="341"/>
    </row>
    <row r="42" spans="1:21" s="290" customFormat="1" ht="12.75" customHeight="1" x14ac:dyDescent="0.25">
      <c r="A42" s="242" t="s">
        <v>55</v>
      </c>
      <c r="B42" s="340" t="s">
        <v>181</v>
      </c>
      <c r="C42" s="498">
        <v>1146.4000000000001</v>
      </c>
      <c r="D42" s="498">
        <v>1159.1830018493602</v>
      </c>
      <c r="E42" s="501">
        <v>1207.5584909463701</v>
      </c>
      <c r="F42" s="500">
        <v>1220.5550409380601</v>
      </c>
      <c r="G42" s="500">
        <v>1203.5435557061401</v>
      </c>
      <c r="H42" s="500">
        <v>1193.0417860733301</v>
      </c>
      <c r="I42" s="500">
        <v>1170.24744384978</v>
      </c>
      <c r="J42" s="500">
        <v>1171.06011686806</v>
      </c>
      <c r="K42" s="500">
        <v>1183.3937842045102</v>
      </c>
      <c r="L42" s="500">
        <v>1225.5762643666399</v>
      </c>
      <c r="M42" s="500">
        <v>1249.7838320242101</v>
      </c>
      <c r="N42" s="291"/>
      <c r="O42" s="237"/>
      <c r="P42" s="237"/>
      <c r="Q42" s="237"/>
      <c r="R42" s="237"/>
      <c r="S42" s="237"/>
      <c r="T42" s="237"/>
      <c r="U42" s="341"/>
    </row>
    <row r="43" spans="1:21" s="290" customFormat="1" ht="12.75" customHeight="1" x14ac:dyDescent="0.25">
      <c r="A43" s="242" t="s">
        <v>86</v>
      </c>
      <c r="B43" s="340" t="s">
        <v>175</v>
      </c>
      <c r="C43" s="498">
        <v>713.6</v>
      </c>
      <c r="D43" s="498">
        <v>727.2439839595711</v>
      </c>
      <c r="E43" s="501">
        <v>752.58256594465399</v>
      </c>
      <c r="F43" s="500">
        <v>754.7893907013671</v>
      </c>
      <c r="G43" s="500">
        <v>778.43652847668909</v>
      </c>
      <c r="H43" s="500">
        <v>767.09408516154303</v>
      </c>
      <c r="I43" s="500">
        <v>772.15337029394504</v>
      </c>
      <c r="J43" s="500">
        <v>768.27087521479302</v>
      </c>
      <c r="K43" s="500">
        <v>772.58567131477002</v>
      </c>
      <c r="L43" s="500">
        <v>787.929825874416</v>
      </c>
      <c r="M43" s="500">
        <v>807.44326051546705</v>
      </c>
      <c r="N43" s="291"/>
      <c r="O43" s="237"/>
      <c r="P43" s="237"/>
      <c r="Q43" s="237"/>
      <c r="R43" s="237"/>
      <c r="S43" s="237"/>
      <c r="T43" s="237"/>
      <c r="U43" s="341"/>
    </row>
    <row r="44" spans="1:21" s="290" customFormat="1" ht="12.75" customHeight="1" x14ac:dyDescent="0.25">
      <c r="A44" s="242" t="s">
        <v>87</v>
      </c>
      <c r="B44" s="340" t="s">
        <v>176</v>
      </c>
      <c r="C44" s="498">
        <v>910.8</v>
      </c>
      <c r="D44" s="498">
        <v>854.35532510952305</v>
      </c>
      <c r="E44" s="501">
        <v>906.18224197745008</v>
      </c>
      <c r="F44" s="500">
        <v>882.87234794321796</v>
      </c>
      <c r="G44" s="500">
        <v>898.74943544951009</v>
      </c>
      <c r="H44" s="500">
        <v>874.368605257441</v>
      </c>
      <c r="I44" s="500">
        <v>880.98849613859306</v>
      </c>
      <c r="J44" s="500">
        <v>849.19945606252611</v>
      </c>
      <c r="K44" s="500">
        <v>848.71251706395014</v>
      </c>
      <c r="L44" s="500">
        <v>866.69458366854406</v>
      </c>
      <c r="M44" s="500">
        <v>895.15834533073905</v>
      </c>
      <c r="N44" s="291"/>
      <c r="O44" s="237"/>
      <c r="P44" s="237"/>
      <c r="Q44" s="237"/>
      <c r="R44" s="237"/>
      <c r="S44" s="237"/>
      <c r="T44" s="237"/>
      <c r="U44" s="341"/>
    </row>
    <row r="45" spans="1:21" s="290" customFormat="1" ht="12.75" customHeight="1" x14ac:dyDescent="0.25">
      <c r="A45" s="242" t="s">
        <v>95</v>
      </c>
      <c r="B45" s="340" t="s">
        <v>85</v>
      </c>
      <c r="C45" s="498">
        <v>986.3</v>
      </c>
      <c r="D45" s="498">
        <v>1070.0050533036101</v>
      </c>
      <c r="E45" s="501">
        <v>1127.7484353537</v>
      </c>
      <c r="F45" s="500">
        <v>1115.4416407116501</v>
      </c>
      <c r="G45" s="500">
        <v>1129.3833492752599</v>
      </c>
      <c r="H45" s="500">
        <v>1137.0320941376101</v>
      </c>
      <c r="I45" s="500">
        <v>1119.5386512001601</v>
      </c>
      <c r="J45" s="500">
        <v>1118.43869186047</v>
      </c>
      <c r="K45" s="500">
        <v>1121.57449204406</v>
      </c>
      <c r="L45" s="500">
        <v>1136.2709303330901</v>
      </c>
      <c r="M45" s="500">
        <v>1161.1423260459401</v>
      </c>
      <c r="N45" s="291"/>
      <c r="O45" s="237"/>
      <c r="P45" s="237"/>
      <c r="Q45" s="237"/>
      <c r="R45" s="237"/>
      <c r="S45" s="237"/>
      <c r="T45" s="237"/>
      <c r="U45" s="237"/>
    </row>
    <row r="46" spans="1:21" s="290" customFormat="1" ht="12.75" customHeight="1" x14ac:dyDescent="0.25">
      <c r="A46" s="242" t="s">
        <v>88</v>
      </c>
      <c r="B46" s="340" t="s">
        <v>143</v>
      </c>
      <c r="C46" s="498">
        <v>752.1</v>
      </c>
      <c r="D46" s="498">
        <v>776.90909016006003</v>
      </c>
      <c r="E46" s="501">
        <v>802.82445316372514</v>
      </c>
      <c r="F46" s="500">
        <v>809.35715825234013</v>
      </c>
      <c r="G46" s="500">
        <v>814.83935037014112</v>
      </c>
      <c r="H46" s="500">
        <v>820.32154632946106</v>
      </c>
      <c r="I46" s="500">
        <v>821.86181171729697</v>
      </c>
      <c r="J46" s="500">
        <v>833.43913617824001</v>
      </c>
      <c r="K46" s="500">
        <v>851.35971351443413</v>
      </c>
      <c r="L46" s="500">
        <v>871.00278517655204</v>
      </c>
      <c r="M46" s="500">
        <v>891.94092989525302</v>
      </c>
      <c r="N46" s="291"/>
      <c r="O46" s="237"/>
      <c r="P46" s="237"/>
      <c r="Q46" s="237"/>
      <c r="R46" s="237"/>
      <c r="S46" s="237"/>
      <c r="T46" s="237"/>
      <c r="U46" s="237"/>
    </row>
    <row r="47" spans="1:21" s="290" customFormat="1" ht="12.75" customHeight="1" x14ac:dyDescent="0.25">
      <c r="A47" s="242" t="s">
        <v>96</v>
      </c>
      <c r="B47" s="340" t="s">
        <v>173</v>
      </c>
      <c r="C47" s="498">
        <v>1306.4000000000001</v>
      </c>
      <c r="D47" s="498">
        <v>1248.9622382735902</v>
      </c>
      <c r="E47" s="501">
        <v>1407.0816731789801</v>
      </c>
      <c r="F47" s="500">
        <v>1470.5818160824301</v>
      </c>
      <c r="G47" s="500">
        <v>1516.9304159477399</v>
      </c>
      <c r="H47" s="500">
        <v>1457.94635679315</v>
      </c>
      <c r="I47" s="500">
        <v>1383.3723070947699</v>
      </c>
      <c r="J47" s="500">
        <v>1514.3955796677601</v>
      </c>
      <c r="K47" s="500">
        <v>1537.2510891254701</v>
      </c>
      <c r="L47" s="500">
        <v>1612.8990528532502</v>
      </c>
      <c r="M47" s="500">
        <v>1607.9499511987101</v>
      </c>
      <c r="N47" s="291"/>
      <c r="O47" s="237"/>
      <c r="P47" s="237"/>
      <c r="Q47" s="237"/>
      <c r="R47" s="237"/>
      <c r="S47" s="237"/>
      <c r="T47" s="237"/>
      <c r="U47" s="237"/>
    </row>
    <row r="48" spans="1:21" s="290" customFormat="1" ht="12.75" customHeight="1" x14ac:dyDescent="0.25">
      <c r="A48" s="242" t="s">
        <v>97</v>
      </c>
      <c r="B48" s="340" t="s">
        <v>105</v>
      </c>
      <c r="C48" s="498">
        <v>750.2</v>
      </c>
      <c r="D48" s="498">
        <v>788.93483895760301</v>
      </c>
      <c r="E48" s="501">
        <v>819.93683683649203</v>
      </c>
      <c r="F48" s="500">
        <v>826.15121887716407</v>
      </c>
      <c r="G48" s="500">
        <v>845.17285477785504</v>
      </c>
      <c r="H48" s="500">
        <v>843.58706719739598</v>
      </c>
      <c r="I48" s="500">
        <v>847.60340294025912</v>
      </c>
      <c r="J48" s="500">
        <v>847.05432379474996</v>
      </c>
      <c r="K48" s="500">
        <v>857.44158379820499</v>
      </c>
      <c r="L48" s="500">
        <v>877.33948986960002</v>
      </c>
      <c r="M48" s="500">
        <v>901.61593273478707</v>
      </c>
      <c r="N48" s="291"/>
      <c r="O48" s="237"/>
      <c r="P48" s="237"/>
      <c r="Q48" s="237"/>
      <c r="R48" s="237"/>
      <c r="S48" s="237"/>
      <c r="T48" s="237"/>
      <c r="U48" s="237"/>
    </row>
    <row r="49" spans="1:21" s="290" customFormat="1" ht="12.75" customHeight="1" x14ac:dyDescent="0.25">
      <c r="A49" s="38" t="s">
        <v>98</v>
      </c>
      <c r="B49" s="39" t="s">
        <v>174</v>
      </c>
      <c r="C49" s="505">
        <v>1511.3</v>
      </c>
      <c r="D49" s="505">
        <v>2037.6387096774201</v>
      </c>
      <c r="E49" s="506">
        <v>2147.9182142857098</v>
      </c>
      <c r="F49" s="507">
        <v>1626.5571052631599</v>
      </c>
      <c r="G49" s="507">
        <v>1975.48822222222</v>
      </c>
      <c r="H49" s="507">
        <v>1810.3555555555602</v>
      </c>
      <c r="I49" s="507">
        <v>1772.7097435897401</v>
      </c>
      <c r="J49" s="507">
        <v>1910.540375</v>
      </c>
      <c r="K49" s="507">
        <v>2028.9570967741902</v>
      </c>
      <c r="L49" s="507">
        <v>1986.43304878049</v>
      </c>
      <c r="M49" s="507">
        <v>2136.1323333333298</v>
      </c>
      <c r="N49" s="291"/>
      <c r="O49" s="237"/>
      <c r="P49" s="237"/>
      <c r="Q49" s="237"/>
      <c r="R49" s="237"/>
      <c r="S49" s="237"/>
      <c r="T49" s="237"/>
      <c r="U49" s="237"/>
    </row>
    <row r="50" spans="1:21" s="290" customFormat="1" ht="15" customHeight="1" x14ac:dyDescent="0.25">
      <c r="A50" s="21" t="s">
        <v>140</v>
      </c>
      <c r="B50" s="155"/>
      <c r="C50" s="195"/>
      <c r="D50" s="196"/>
      <c r="E50" s="193"/>
      <c r="F50" s="193"/>
      <c r="G50" s="106"/>
      <c r="H50" s="106"/>
      <c r="I50" s="237"/>
      <c r="J50" s="106"/>
      <c r="K50" s="106"/>
      <c r="L50" s="106"/>
      <c r="M50" s="106"/>
      <c r="N50" s="291"/>
      <c r="O50" s="237"/>
    </row>
    <row r="51" spans="1:21" s="290" customFormat="1" ht="11.25" customHeight="1" x14ac:dyDescent="0.2">
      <c r="B51" s="655" t="s">
        <v>134</v>
      </c>
      <c r="C51" s="655"/>
      <c r="D51" s="655"/>
      <c r="E51" s="655"/>
      <c r="F51" s="655"/>
      <c r="G51" s="655"/>
      <c r="H51" s="655"/>
      <c r="I51" s="655"/>
      <c r="J51" s="655"/>
      <c r="K51" s="655"/>
      <c r="L51" s="655"/>
      <c r="M51" s="390"/>
      <c r="O51" s="237"/>
      <c r="P51" s="131"/>
    </row>
    <row r="52" spans="1:21" s="290" customFormat="1" ht="14.25" x14ac:dyDescent="0.25">
      <c r="B52" s="292"/>
      <c r="C52" s="293"/>
      <c r="D52" s="293"/>
      <c r="E52" s="293"/>
      <c r="F52" s="293"/>
      <c r="G52" s="293"/>
      <c r="H52" s="293"/>
      <c r="N52" s="291"/>
      <c r="O52" s="237"/>
    </row>
    <row r="53" spans="1:21" s="290" customFormat="1" ht="14.25" x14ac:dyDescent="0.25">
      <c r="C53" s="293"/>
      <c r="D53" s="293"/>
      <c r="E53" s="293"/>
      <c r="F53" s="293"/>
      <c r="G53" s="293"/>
      <c r="H53" s="293"/>
      <c r="N53" s="291"/>
      <c r="O53" s="237"/>
    </row>
    <row r="54" spans="1:21" s="290" customFormat="1" ht="14.25" x14ac:dyDescent="0.25">
      <c r="C54" s="293"/>
      <c r="D54" s="293"/>
      <c r="E54" s="293"/>
      <c r="F54" s="293"/>
      <c r="G54" s="293"/>
      <c r="H54" s="293"/>
      <c r="N54" s="291"/>
      <c r="O54" s="237"/>
    </row>
    <row r="55" spans="1:21" s="290" customFormat="1" ht="14.25" x14ac:dyDescent="0.25">
      <c r="C55" s="293"/>
      <c r="D55" s="293"/>
      <c r="E55" s="293"/>
      <c r="F55" s="293"/>
      <c r="G55" s="293"/>
      <c r="H55" s="293"/>
      <c r="N55" s="291"/>
      <c r="O55" s="237"/>
    </row>
    <row r="56" spans="1:21" s="290" customFormat="1" ht="14.25" x14ac:dyDescent="0.25">
      <c r="C56" s="293"/>
      <c r="D56" s="293"/>
      <c r="E56" s="293"/>
      <c r="F56" s="293"/>
      <c r="G56" s="293"/>
      <c r="H56" s="293"/>
      <c r="N56" s="291"/>
      <c r="O56" s="237"/>
    </row>
    <row r="57" spans="1:21" s="290" customFormat="1" ht="14.25" x14ac:dyDescent="0.25">
      <c r="C57" s="293"/>
      <c r="D57" s="293"/>
      <c r="E57" s="293"/>
      <c r="F57" s="293"/>
      <c r="G57" s="293"/>
      <c r="H57" s="293"/>
      <c r="N57" s="291"/>
      <c r="O57" s="237"/>
    </row>
    <row r="58" spans="1:21" s="290" customFormat="1" ht="14.25" x14ac:dyDescent="0.25">
      <c r="C58" s="293"/>
      <c r="D58" s="293"/>
      <c r="E58" s="293"/>
      <c r="F58" s="293"/>
      <c r="G58" s="293"/>
      <c r="H58" s="293"/>
      <c r="N58" s="291"/>
      <c r="O58" s="237"/>
    </row>
    <row r="59" spans="1:21" s="290" customFormat="1" ht="14.25" x14ac:dyDescent="0.25">
      <c r="C59" s="293"/>
      <c r="D59" s="144"/>
      <c r="E59" s="144"/>
      <c r="F59" s="144"/>
      <c r="G59" s="144"/>
      <c r="H59" s="144"/>
      <c r="N59" s="291"/>
      <c r="O59" s="237"/>
    </row>
    <row r="60" spans="1:21" ht="14.25" x14ac:dyDescent="0.25">
      <c r="N60" s="291"/>
      <c r="O60" s="237"/>
    </row>
    <row r="61" spans="1:21" ht="14.25" x14ac:dyDescent="0.25">
      <c r="N61" s="291"/>
      <c r="O61" s="237"/>
    </row>
    <row r="62" spans="1:21" ht="14.25" x14ac:dyDescent="0.25">
      <c r="N62" s="291"/>
      <c r="O62" s="237"/>
    </row>
    <row r="63" spans="1:21" ht="14.25" x14ac:dyDescent="0.25">
      <c r="N63" s="291"/>
      <c r="O63" s="237"/>
    </row>
    <row r="64" spans="1:21" ht="14.25" x14ac:dyDescent="0.25">
      <c r="N64" s="291"/>
      <c r="O64" s="237"/>
    </row>
    <row r="65" spans="14:15" ht="14.25" x14ac:dyDescent="0.25">
      <c r="N65" s="291"/>
      <c r="O65" s="237"/>
    </row>
    <row r="66" spans="14:15" ht="14.25" x14ac:dyDescent="0.25">
      <c r="N66" s="291"/>
      <c r="O66" s="237"/>
    </row>
    <row r="67" spans="14:15" ht="14.25" x14ac:dyDescent="0.25">
      <c r="N67" s="291"/>
      <c r="O67" s="237"/>
    </row>
    <row r="68" spans="14:15" ht="14.25" x14ac:dyDescent="0.25">
      <c r="N68" s="291"/>
      <c r="O68" s="237"/>
    </row>
    <row r="69" spans="14:15" ht="14.25" x14ac:dyDescent="0.25">
      <c r="N69" s="291"/>
      <c r="O69" s="237"/>
    </row>
    <row r="70" spans="14:15" ht="14.25" x14ac:dyDescent="0.25">
      <c r="N70" s="291"/>
      <c r="O70" s="237"/>
    </row>
    <row r="71" spans="14:15" ht="14.25" x14ac:dyDescent="0.25">
      <c r="N71" s="291"/>
      <c r="O71" s="237"/>
    </row>
    <row r="72" spans="14:15" ht="14.25" x14ac:dyDescent="0.25">
      <c r="N72" s="291"/>
      <c r="O72" s="237"/>
    </row>
    <row r="73" spans="14:15" ht="14.25" x14ac:dyDescent="0.25">
      <c r="N73" s="291"/>
      <c r="O73" s="237"/>
    </row>
    <row r="74" spans="14:15" ht="14.25" x14ac:dyDescent="0.25">
      <c r="N74" s="291"/>
      <c r="O74" s="237"/>
    </row>
    <row r="75" spans="14:15" ht="14.25" x14ac:dyDescent="0.25">
      <c r="N75" s="291"/>
      <c r="O75" s="237"/>
    </row>
    <row r="76" spans="14:15" ht="14.25" x14ac:dyDescent="0.25">
      <c r="N76" s="291"/>
      <c r="O76" s="237"/>
    </row>
    <row r="77" spans="14:15" ht="14.25" x14ac:dyDescent="0.25">
      <c r="N77" s="291"/>
      <c r="O77" s="237"/>
    </row>
    <row r="78" spans="14:15" ht="14.25" x14ac:dyDescent="0.25">
      <c r="N78" s="291"/>
      <c r="O78" s="237"/>
    </row>
    <row r="79" spans="14:15" ht="14.25" x14ac:dyDescent="0.25">
      <c r="N79" s="291"/>
      <c r="O79" s="237"/>
    </row>
    <row r="80" spans="14:15" ht="14.25" x14ac:dyDescent="0.25">
      <c r="N80" s="291"/>
      <c r="O80" s="237"/>
    </row>
    <row r="81" spans="14:15" ht="14.25" x14ac:dyDescent="0.25">
      <c r="N81" s="291"/>
      <c r="O81" s="237"/>
    </row>
    <row r="82" spans="14:15" ht="14.25" x14ac:dyDescent="0.25">
      <c r="N82" s="291"/>
      <c r="O82" s="237"/>
    </row>
    <row r="83" spans="14:15" ht="14.25" x14ac:dyDescent="0.25">
      <c r="N83" s="291"/>
      <c r="O83" s="237"/>
    </row>
    <row r="84" spans="14:15" ht="14.25" x14ac:dyDescent="0.25">
      <c r="N84" s="291"/>
      <c r="O84" s="237"/>
    </row>
    <row r="85" spans="14:15" ht="14.25" x14ac:dyDescent="0.25">
      <c r="N85" s="291"/>
      <c r="O85" s="237"/>
    </row>
    <row r="86" spans="14:15" ht="14.25" x14ac:dyDescent="0.25">
      <c r="N86" s="291"/>
      <c r="O86" s="237"/>
    </row>
    <row r="87" spans="14:15" ht="14.25" x14ac:dyDescent="0.25">
      <c r="N87" s="291"/>
      <c r="O87" s="237"/>
    </row>
    <row r="88" spans="14:15" ht="14.25" x14ac:dyDescent="0.25">
      <c r="N88" s="291"/>
      <c r="O88" s="237"/>
    </row>
    <row r="89" spans="14:15" ht="14.25" x14ac:dyDescent="0.25">
      <c r="N89" s="291"/>
      <c r="O89" s="237"/>
    </row>
    <row r="90" spans="14:15" ht="14.25" x14ac:dyDescent="0.25">
      <c r="N90" s="291"/>
      <c r="O90" s="237"/>
    </row>
    <row r="91" spans="14:15" ht="14.25" x14ac:dyDescent="0.25">
      <c r="N91" s="291"/>
      <c r="O91" s="237"/>
    </row>
    <row r="92" spans="14:15" ht="14.25" x14ac:dyDescent="0.25">
      <c r="N92" s="291"/>
      <c r="O92" s="237"/>
    </row>
    <row r="93" spans="14:15" ht="14.25" x14ac:dyDescent="0.25">
      <c r="N93" s="291"/>
      <c r="O93" s="237"/>
    </row>
    <row r="94" spans="14:15" ht="14.25" x14ac:dyDescent="0.25">
      <c r="N94" s="291"/>
      <c r="O94" s="237"/>
    </row>
    <row r="95" spans="14:15" ht="14.25" x14ac:dyDescent="0.25">
      <c r="N95" s="291"/>
      <c r="O95" s="237"/>
    </row>
    <row r="96" spans="14:15" ht="14.25" x14ac:dyDescent="0.25">
      <c r="N96" s="291"/>
      <c r="O96" s="237"/>
    </row>
    <row r="97" spans="14:15" ht="14.25" x14ac:dyDescent="0.25">
      <c r="N97" s="291"/>
      <c r="O97" s="237"/>
    </row>
    <row r="98" spans="14:15" ht="14.25" x14ac:dyDescent="0.25">
      <c r="N98" s="291"/>
      <c r="O98" s="237"/>
    </row>
    <row r="99" spans="14:15" ht="14.25" x14ac:dyDescent="0.25">
      <c r="N99" s="291"/>
      <c r="O99" s="237"/>
    </row>
    <row r="100" spans="14:15" ht="14.25" x14ac:dyDescent="0.25">
      <c r="N100" s="291"/>
      <c r="O100" s="237"/>
    </row>
    <row r="101" spans="14:15" ht="14.25" x14ac:dyDescent="0.25">
      <c r="N101" s="291"/>
      <c r="O101" s="237"/>
    </row>
    <row r="102" spans="14:15" ht="14.25" x14ac:dyDescent="0.25">
      <c r="N102" s="291"/>
      <c r="O102" s="237"/>
    </row>
    <row r="103" spans="14:15" ht="14.25" x14ac:dyDescent="0.25">
      <c r="N103" s="291"/>
      <c r="O103" s="237"/>
    </row>
    <row r="104" spans="14:15" ht="14.25" x14ac:dyDescent="0.25">
      <c r="N104" s="291"/>
      <c r="O104" s="237"/>
    </row>
    <row r="105" spans="14:15" ht="14.25" x14ac:dyDescent="0.25">
      <c r="N105" s="291"/>
      <c r="O105" s="237"/>
    </row>
    <row r="106" spans="14:15" ht="14.25" x14ac:dyDescent="0.25">
      <c r="N106" s="291"/>
      <c r="O106" s="237"/>
    </row>
    <row r="107" spans="14:15" ht="14.25" x14ac:dyDescent="0.25">
      <c r="N107" s="291"/>
      <c r="O107" s="237"/>
    </row>
    <row r="108" spans="14:15" ht="14.25" x14ac:dyDescent="0.25">
      <c r="N108" s="291"/>
      <c r="O108" s="237"/>
    </row>
    <row r="109" spans="14:15" ht="14.25" x14ac:dyDescent="0.25">
      <c r="N109" s="291"/>
      <c r="O109" s="237"/>
    </row>
    <row r="110" spans="14:15" ht="14.25" x14ac:dyDescent="0.25">
      <c r="N110" s="291"/>
      <c r="O110" s="237"/>
    </row>
  </sheetData>
  <mergeCells count="3">
    <mergeCell ref="H3:L3"/>
    <mergeCell ref="B51:L51"/>
    <mergeCell ref="A1:M1"/>
  </mergeCells>
  <conditionalFormatting sqref="H3 A1 A51:B51 J50 I5:I50 N1:XFD4 N52:XFD1048576 N5:N50 O5:XFD51 A2:I2 A3:F3 A52:I1048576 A5:B5 B50:G50 A4:I4 C5:D49">
    <cfRule type="cellIs" dxfId="237" priority="16" operator="equal">
      <formula>0</formula>
    </cfRule>
  </conditionalFormatting>
  <conditionalFormatting sqref="H50">
    <cfRule type="cellIs" dxfId="236" priority="15" operator="equal">
      <formula>0</formula>
    </cfRule>
  </conditionalFormatting>
  <conditionalFormatting sqref="A50">
    <cfRule type="cellIs" dxfId="235" priority="14" operator="equal">
      <formula>0</formula>
    </cfRule>
  </conditionalFormatting>
  <conditionalFormatting sqref="J2 J52:J1048576 J4:L4">
    <cfRule type="cellIs" dxfId="234" priority="13" operator="equal">
      <formula>0</formula>
    </cfRule>
  </conditionalFormatting>
  <conditionalFormatting sqref="E5:H49">
    <cfRule type="cellIs" dxfId="233" priority="12" operator="equal">
      <formula>0</formula>
    </cfRule>
  </conditionalFormatting>
  <conditionalFormatting sqref="J5:L49">
    <cfRule type="cellIs" dxfId="232" priority="11" operator="equal">
      <formula>0</formula>
    </cfRule>
  </conditionalFormatting>
  <conditionalFormatting sqref="L50">
    <cfRule type="cellIs" dxfId="231" priority="10" operator="equal">
      <formula>0</formula>
    </cfRule>
  </conditionalFormatting>
  <conditionalFormatting sqref="L2 L52:L1048576">
    <cfRule type="cellIs" dxfId="230" priority="9" operator="equal">
      <formula>0</formula>
    </cfRule>
  </conditionalFormatting>
  <conditionalFormatting sqref="K50">
    <cfRule type="cellIs" dxfId="229" priority="7" operator="equal">
      <formula>0</formula>
    </cfRule>
  </conditionalFormatting>
  <conditionalFormatting sqref="K2 K52:K1048576">
    <cfRule type="cellIs" dxfId="228" priority="6" operator="equal">
      <formula>0</formula>
    </cfRule>
  </conditionalFormatting>
  <conditionalFormatting sqref="M4">
    <cfRule type="cellIs" dxfId="227" priority="4" operator="equal">
      <formula>0</formula>
    </cfRule>
  </conditionalFormatting>
  <conditionalFormatting sqref="M5:M49">
    <cfRule type="cellIs" dxfId="226" priority="3" operator="equal">
      <formula>0</formula>
    </cfRule>
  </conditionalFormatting>
  <conditionalFormatting sqref="M50">
    <cfRule type="cellIs" dxfId="225" priority="2" operator="equal">
      <formula>0</formula>
    </cfRule>
  </conditionalFormatting>
  <conditionalFormatting sqref="M2 M52:M1048576">
    <cfRule type="cellIs" dxfId="224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HC43"/>
  <sheetViews>
    <sheetView workbookViewId="0">
      <selection sqref="A1:M1"/>
    </sheetView>
  </sheetViews>
  <sheetFormatPr defaultRowHeight="17.25" customHeight="1" x14ac:dyDescent="0.2"/>
  <cols>
    <col min="1" max="1" width="14.7109375" style="144" customWidth="1"/>
    <col min="2" max="2" width="2.42578125" style="144" customWidth="1"/>
    <col min="3" max="13" width="6.42578125" style="144" customWidth="1"/>
    <col min="14" max="14" width="9.140625" style="148"/>
    <col min="15" max="211" width="9.140625" style="144"/>
    <col min="212" max="16384" width="9.140625" style="31"/>
  </cols>
  <sheetData>
    <row r="1" spans="1:25" s="149" customFormat="1" ht="28.5" customHeight="1" x14ac:dyDescent="0.2">
      <c r="A1" s="658" t="s">
        <v>221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294"/>
    </row>
    <row r="2" spans="1:25" s="150" customFormat="1" ht="15" customHeight="1" x14ac:dyDescent="0.2">
      <c r="A2" s="328"/>
      <c r="B2" s="328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152"/>
    </row>
    <row r="3" spans="1:25" s="290" customFormat="1" ht="15" customHeight="1" x14ac:dyDescent="0.2">
      <c r="A3" s="295" t="s">
        <v>14</v>
      </c>
      <c r="B3" s="296"/>
      <c r="C3" s="271"/>
      <c r="D3" s="271"/>
      <c r="E3" s="271"/>
      <c r="F3" s="271"/>
      <c r="G3" s="271"/>
      <c r="H3" s="656" t="s">
        <v>69</v>
      </c>
      <c r="I3" s="656"/>
      <c r="J3" s="656"/>
      <c r="K3" s="656"/>
      <c r="L3" s="656"/>
      <c r="M3" s="399"/>
      <c r="N3" s="292"/>
    </row>
    <row r="4" spans="1:25" s="301" customFormat="1" ht="28.5" customHeight="1" thickBot="1" x14ac:dyDescent="0.25">
      <c r="A4" s="299"/>
      <c r="B4" s="299"/>
      <c r="C4" s="280">
        <v>2008</v>
      </c>
      <c r="D4" s="280">
        <v>2009</v>
      </c>
      <c r="E4" s="281">
        <v>2010</v>
      </c>
      <c r="F4" s="280">
        <v>2011</v>
      </c>
      <c r="G4" s="280">
        <v>2012</v>
      </c>
      <c r="H4" s="280">
        <v>2013</v>
      </c>
      <c r="I4" s="280">
        <v>2014</v>
      </c>
      <c r="J4" s="280">
        <v>2015</v>
      </c>
      <c r="K4" s="280">
        <v>2016</v>
      </c>
      <c r="L4" s="280">
        <v>2017</v>
      </c>
      <c r="M4" s="280">
        <v>2018</v>
      </c>
      <c r="N4" s="300"/>
    </row>
    <row r="5" spans="1:25" s="303" customFormat="1" ht="16.5" customHeight="1" thickTop="1" x14ac:dyDescent="0.2">
      <c r="A5" s="289" t="s">
        <v>12</v>
      </c>
      <c r="B5" s="296" t="s">
        <v>46</v>
      </c>
      <c r="C5" s="508">
        <v>846.1</v>
      </c>
      <c r="D5" s="508">
        <v>870.33975224698497</v>
      </c>
      <c r="E5" s="509">
        <v>900.03881579759502</v>
      </c>
      <c r="F5" s="510">
        <v>906.10728754671709</v>
      </c>
      <c r="G5" s="510">
        <v>915.01247006081212</v>
      </c>
      <c r="H5" s="510">
        <v>912.18298170177309</v>
      </c>
      <c r="I5" s="510">
        <v>909.49144915721399</v>
      </c>
      <c r="J5" s="510">
        <v>913.92544791377406</v>
      </c>
      <c r="K5" s="510">
        <v>924.9392153090821</v>
      </c>
      <c r="L5" s="510">
        <v>943.00107511786211</v>
      </c>
      <c r="M5" s="510">
        <v>970.41689676342503</v>
      </c>
      <c r="N5" s="302"/>
      <c r="O5" s="342"/>
      <c r="P5" s="301"/>
      <c r="Q5" s="237"/>
      <c r="R5" s="237"/>
      <c r="S5" s="237"/>
      <c r="T5" s="237"/>
      <c r="U5" s="237"/>
      <c r="V5" s="237"/>
      <c r="W5" s="237"/>
      <c r="X5" s="237"/>
      <c r="Y5" s="237"/>
    </row>
    <row r="6" spans="1:25" s="303" customFormat="1" ht="12.75" customHeight="1" x14ac:dyDescent="0.2">
      <c r="A6" s="277"/>
      <c r="B6" s="296" t="s">
        <v>54</v>
      </c>
      <c r="C6" s="508">
        <v>920.1</v>
      </c>
      <c r="D6" s="508">
        <v>943.94497678600203</v>
      </c>
      <c r="E6" s="511">
        <v>977.55570030800004</v>
      </c>
      <c r="F6" s="512">
        <v>985.22802549054211</v>
      </c>
      <c r="G6" s="512">
        <v>999.85354294571812</v>
      </c>
      <c r="H6" s="512">
        <v>993.79266174939096</v>
      </c>
      <c r="I6" s="512">
        <v>985.0215081163841</v>
      </c>
      <c r="J6" s="512">
        <v>990.04668016967901</v>
      </c>
      <c r="K6" s="512">
        <v>997.37861815735698</v>
      </c>
      <c r="L6" s="512">
        <v>1012.2476626665</v>
      </c>
      <c r="M6" s="512">
        <v>1039.08171517903</v>
      </c>
      <c r="P6" s="301"/>
      <c r="Q6" s="342"/>
      <c r="R6" s="342"/>
      <c r="S6" s="342"/>
      <c r="T6" s="342"/>
      <c r="U6" s="342"/>
    </row>
    <row r="7" spans="1:25" s="303" customFormat="1" ht="12.75" customHeight="1" x14ac:dyDescent="0.2">
      <c r="A7" s="277"/>
      <c r="B7" s="296" t="s">
        <v>55</v>
      </c>
      <c r="C7" s="508">
        <v>749.7</v>
      </c>
      <c r="D7" s="508">
        <v>775.50184381051599</v>
      </c>
      <c r="E7" s="511">
        <v>801.81028727640103</v>
      </c>
      <c r="F7" s="512">
        <v>808.37025244079109</v>
      </c>
      <c r="G7" s="512">
        <v>814.53727639534998</v>
      </c>
      <c r="H7" s="512">
        <v>816.21122210111105</v>
      </c>
      <c r="I7" s="512">
        <v>820.25300466774809</v>
      </c>
      <c r="J7" s="512">
        <v>824.99170229471508</v>
      </c>
      <c r="K7" s="512">
        <v>840.26183463405107</v>
      </c>
      <c r="L7" s="512">
        <v>861.16674363485106</v>
      </c>
      <c r="M7" s="512">
        <v>888.55773746998204</v>
      </c>
      <c r="O7" s="342"/>
      <c r="P7" s="301"/>
      <c r="Q7" s="342"/>
      <c r="R7" s="342"/>
      <c r="S7" s="342"/>
      <c r="T7" s="342"/>
      <c r="U7" s="342"/>
    </row>
    <row r="8" spans="1:25" s="303" customFormat="1" ht="16.5" customHeight="1" x14ac:dyDescent="0.2">
      <c r="A8" s="304" t="s">
        <v>33</v>
      </c>
      <c r="B8" s="296" t="s">
        <v>46</v>
      </c>
      <c r="C8" s="508">
        <v>630.20000000000005</v>
      </c>
      <c r="D8" s="508">
        <v>654.98152605689597</v>
      </c>
      <c r="E8" s="511">
        <v>683.36832837959503</v>
      </c>
      <c r="F8" s="512">
        <v>688.72333405066104</v>
      </c>
      <c r="G8" s="512">
        <v>693.31185570240609</v>
      </c>
      <c r="H8" s="512">
        <v>690.07430705391198</v>
      </c>
      <c r="I8" s="512">
        <v>697.48168929055805</v>
      </c>
      <c r="J8" s="512">
        <v>695.67367591467712</v>
      </c>
      <c r="K8" s="512">
        <v>713.54126968340199</v>
      </c>
      <c r="L8" s="512">
        <v>735.679468743759</v>
      </c>
      <c r="M8" s="512">
        <v>760.65776867203306</v>
      </c>
      <c r="O8" s="342"/>
      <c r="P8" s="342"/>
      <c r="Q8" s="342"/>
      <c r="R8" s="342"/>
      <c r="S8" s="342"/>
      <c r="T8" s="342"/>
      <c r="U8" s="342"/>
    </row>
    <row r="9" spans="1:25" s="303" customFormat="1" ht="12.75" customHeight="1" x14ac:dyDescent="0.2">
      <c r="A9" s="297"/>
      <c r="B9" s="305" t="s">
        <v>54</v>
      </c>
      <c r="C9" s="513">
        <v>674.9</v>
      </c>
      <c r="D9" s="513">
        <v>698.23033543499503</v>
      </c>
      <c r="E9" s="514">
        <v>728.36798862289913</v>
      </c>
      <c r="F9" s="515">
        <v>732.10826324534798</v>
      </c>
      <c r="G9" s="515">
        <v>736.19934826013503</v>
      </c>
      <c r="H9" s="515">
        <v>729.63203435265405</v>
      </c>
      <c r="I9" s="515">
        <v>734.808976478658</v>
      </c>
      <c r="J9" s="515">
        <v>733.43432987844596</v>
      </c>
      <c r="K9" s="515">
        <v>748.821942208623</v>
      </c>
      <c r="L9" s="515">
        <v>771.25515143538109</v>
      </c>
      <c r="M9" s="515">
        <v>796.7421066945011</v>
      </c>
      <c r="O9" s="342"/>
      <c r="P9" s="342"/>
      <c r="Q9" s="342"/>
      <c r="R9" s="342"/>
      <c r="S9" s="342"/>
      <c r="T9" s="342"/>
      <c r="U9" s="342"/>
    </row>
    <row r="10" spans="1:25" s="303" customFormat="1" ht="12.75" customHeight="1" x14ac:dyDescent="0.2">
      <c r="A10" s="297"/>
      <c r="B10" s="305" t="s">
        <v>55</v>
      </c>
      <c r="C10" s="513">
        <v>583.70000000000005</v>
      </c>
      <c r="D10" s="513">
        <v>610.06294596454904</v>
      </c>
      <c r="E10" s="514">
        <v>637.1627708408281</v>
      </c>
      <c r="F10" s="515">
        <v>644.62153078391805</v>
      </c>
      <c r="G10" s="515">
        <v>649.98606976793599</v>
      </c>
      <c r="H10" s="515">
        <v>649.97596026779502</v>
      </c>
      <c r="I10" s="515">
        <v>659.622867029487</v>
      </c>
      <c r="J10" s="515">
        <v>658.302502977372</v>
      </c>
      <c r="K10" s="515">
        <v>678.13976436969108</v>
      </c>
      <c r="L10" s="515">
        <v>699.92112094796107</v>
      </c>
      <c r="M10" s="515">
        <v>724.18522094550508</v>
      </c>
      <c r="O10" s="342"/>
      <c r="P10" s="342"/>
      <c r="Q10" s="342"/>
      <c r="R10" s="342"/>
      <c r="S10" s="342"/>
      <c r="T10" s="342"/>
      <c r="U10" s="342"/>
    </row>
    <row r="11" spans="1:25" s="306" customFormat="1" ht="16.5" customHeight="1" x14ac:dyDescent="0.2">
      <c r="A11" s="304" t="s">
        <v>34</v>
      </c>
      <c r="B11" s="296" t="s">
        <v>46</v>
      </c>
      <c r="C11" s="508">
        <v>727</v>
      </c>
      <c r="D11" s="508">
        <v>749.28559499616108</v>
      </c>
      <c r="E11" s="511">
        <v>777.08976512895595</v>
      </c>
      <c r="F11" s="512">
        <v>787.13249864449415</v>
      </c>
      <c r="G11" s="512">
        <v>795.92183281039206</v>
      </c>
      <c r="H11" s="512">
        <v>793.7234990133901</v>
      </c>
      <c r="I11" s="512">
        <v>790.6252304090691</v>
      </c>
      <c r="J11" s="512">
        <v>788.89388262987904</v>
      </c>
      <c r="K11" s="512">
        <v>798.57252191573104</v>
      </c>
      <c r="L11" s="512">
        <v>812.56938319060998</v>
      </c>
      <c r="M11" s="512">
        <v>834.51416875644895</v>
      </c>
      <c r="O11" s="342"/>
      <c r="P11" s="342"/>
      <c r="Q11" s="342"/>
      <c r="R11" s="342"/>
      <c r="S11" s="342"/>
      <c r="T11" s="342"/>
      <c r="U11" s="342"/>
    </row>
    <row r="12" spans="1:25" s="303" customFormat="1" ht="12.75" customHeight="1" x14ac:dyDescent="0.2">
      <c r="A12" s="297"/>
      <c r="B12" s="305" t="s">
        <v>54</v>
      </c>
      <c r="C12" s="513">
        <v>761.9</v>
      </c>
      <c r="D12" s="513">
        <v>783.55369736834609</v>
      </c>
      <c r="E12" s="514">
        <v>813.43615235224206</v>
      </c>
      <c r="F12" s="515">
        <v>824.367640959445</v>
      </c>
      <c r="G12" s="515">
        <v>837.09259699746508</v>
      </c>
      <c r="H12" s="515">
        <v>834.25557693375902</v>
      </c>
      <c r="I12" s="515">
        <v>825.55547477010612</v>
      </c>
      <c r="J12" s="515">
        <v>821.50347255434406</v>
      </c>
      <c r="K12" s="515">
        <v>829.86318660262009</v>
      </c>
      <c r="L12" s="515">
        <v>841.87029740522803</v>
      </c>
      <c r="M12" s="515">
        <v>865.08429761791808</v>
      </c>
      <c r="O12" s="342"/>
      <c r="P12" s="342"/>
      <c r="Q12" s="342"/>
      <c r="R12" s="342"/>
      <c r="S12" s="342"/>
      <c r="T12" s="342"/>
      <c r="U12" s="342"/>
    </row>
    <row r="13" spans="1:25" s="303" customFormat="1" ht="12.75" customHeight="1" x14ac:dyDescent="0.2">
      <c r="A13" s="297"/>
      <c r="B13" s="305" t="s">
        <v>55</v>
      </c>
      <c r="C13" s="513">
        <v>680</v>
      </c>
      <c r="D13" s="513">
        <v>704.15832460146009</v>
      </c>
      <c r="E13" s="514">
        <v>730.57269980709304</v>
      </c>
      <c r="F13" s="515">
        <v>740.5587233655491</v>
      </c>
      <c r="G13" s="515">
        <v>746.56635720330405</v>
      </c>
      <c r="H13" s="515">
        <v>745.49183666724502</v>
      </c>
      <c r="I13" s="515">
        <v>749.07706881611398</v>
      </c>
      <c r="J13" s="515">
        <v>750.570683115419</v>
      </c>
      <c r="K13" s="515">
        <v>761.68285225787008</v>
      </c>
      <c r="L13" s="515">
        <v>778.32055090708309</v>
      </c>
      <c r="M13" s="515">
        <v>798.62737728295701</v>
      </c>
      <c r="O13" s="342"/>
      <c r="P13" s="342"/>
      <c r="Q13" s="342"/>
      <c r="R13" s="342"/>
      <c r="S13" s="342"/>
      <c r="T13" s="342"/>
      <c r="U13" s="342"/>
    </row>
    <row r="14" spans="1:25" s="306" customFormat="1" ht="16.5" customHeight="1" x14ac:dyDescent="0.2">
      <c r="A14" s="304" t="s">
        <v>35</v>
      </c>
      <c r="B14" s="296" t="s">
        <v>46</v>
      </c>
      <c r="C14" s="508">
        <v>777.5</v>
      </c>
      <c r="D14" s="508">
        <v>799.48465262441005</v>
      </c>
      <c r="E14" s="511">
        <v>826.37761626955603</v>
      </c>
      <c r="F14" s="512">
        <v>834.90446944899099</v>
      </c>
      <c r="G14" s="512">
        <v>840.06820612425304</v>
      </c>
      <c r="H14" s="512">
        <v>840.64158277675506</v>
      </c>
      <c r="I14" s="512">
        <v>838.91064820041106</v>
      </c>
      <c r="J14" s="512">
        <v>838.98482803786305</v>
      </c>
      <c r="K14" s="512">
        <v>845.97069283957501</v>
      </c>
      <c r="L14" s="512">
        <v>862.17567944250902</v>
      </c>
      <c r="M14" s="512">
        <v>883.97252478750011</v>
      </c>
      <c r="O14" s="342"/>
      <c r="P14" s="342"/>
      <c r="Q14" s="342"/>
      <c r="R14" s="342"/>
      <c r="S14" s="342"/>
      <c r="T14" s="342"/>
      <c r="U14" s="342"/>
    </row>
    <row r="15" spans="1:25" s="303" customFormat="1" ht="12.75" customHeight="1" x14ac:dyDescent="0.2">
      <c r="A15" s="297"/>
      <c r="B15" s="305" t="s">
        <v>54</v>
      </c>
      <c r="C15" s="513">
        <v>825</v>
      </c>
      <c r="D15" s="513">
        <v>847.44722917137108</v>
      </c>
      <c r="E15" s="514">
        <v>876.62569718444206</v>
      </c>
      <c r="F15" s="515">
        <v>887.1796201271161</v>
      </c>
      <c r="G15" s="515">
        <v>897.24773638381396</v>
      </c>
      <c r="H15" s="515">
        <v>897.70389029488706</v>
      </c>
      <c r="I15" s="515">
        <v>890.38186553809896</v>
      </c>
      <c r="J15" s="515">
        <v>891.44122112605908</v>
      </c>
      <c r="K15" s="515">
        <v>893.10493603343002</v>
      </c>
      <c r="L15" s="515">
        <v>906.12006787774601</v>
      </c>
      <c r="M15" s="515">
        <v>926.56559101640903</v>
      </c>
      <c r="O15" s="342"/>
      <c r="P15" s="342"/>
      <c r="Q15" s="342"/>
      <c r="R15" s="342"/>
      <c r="S15" s="342"/>
      <c r="T15" s="342"/>
      <c r="U15" s="342"/>
    </row>
    <row r="16" spans="1:25" s="303" customFormat="1" ht="12.75" customHeight="1" x14ac:dyDescent="0.2">
      <c r="A16" s="297"/>
      <c r="B16" s="305" t="s">
        <v>55</v>
      </c>
      <c r="C16" s="513">
        <v>710.5</v>
      </c>
      <c r="D16" s="513">
        <v>731.67533429629407</v>
      </c>
      <c r="E16" s="514">
        <v>757.63161982412305</v>
      </c>
      <c r="F16" s="515">
        <v>765.90968465544904</v>
      </c>
      <c r="G16" s="515">
        <v>767.17754657682099</v>
      </c>
      <c r="H16" s="515">
        <v>768.59569750198602</v>
      </c>
      <c r="I16" s="515">
        <v>774.25775618344403</v>
      </c>
      <c r="J16" s="515">
        <v>774.28209054779404</v>
      </c>
      <c r="K16" s="515">
        <v>787.12240586899111</v>
      </c>
      <c r="L16" s="515">
        <v>806.76656168263412</v>
      </c>
      <c r="M16" s="515">
        <v>830.30633200211207</v>
      </c>
      <c r="O16" s="342"/>
      <c r="P16" s="342"/>
      <c r="Q16" s="342"/>
      <c r="R16" s="342"/>
      <c r="S16" s="342"/>
      <c r="T16" s="342"/>
      <c r="U16" s="342"/>
    </row>
    <row r="17" spans="1:21" s="306" customFormat="1" ht="16.5" customHeight="1" x14ac:dyDescent="0.2">
      <c r="A17" s="304" t="s">
        <v>36</v>
      </c>
      <c r="B17" s="296" t="s">
        <v>46</v>
      </c>
      <c r="C17" s="508">
        <v>843</v>
      </c>
      <c r="D17" s="508">
        <v>869.79422354250005</v>
      </c>
      <c r="E17" s="511">
        <v>904.81749509670306</v>
      </c>
      <c r="F17" s="512">
        <v>915.50646686648508</v>
      </c>
      <c r="G17" s="512">
        <v>920.82799670903</v>
      </c>
      <c r="H17" s="512">
        <v>910.92982655011099</v>
      </c>
      <c r="I17" s="512">
        <v>903.33510394310599</v>
      </c>
      <c r="J17" s="512">
        <v>904.24866040185395</v>
      </c>
      <c r="K17" s="512">
        <v>910.56325660407811</v>
      </c>
      <c r="L17" s="512">
        <v>922.47393003106106</v>
      </c>
      <c r="M17" s="512">
        <v>946.80066018519005</v>
      </c>
      <c r="O17" s="342"/>
      <c r="P17" s="342"/>
      <c r="Q17" s="342"/>
      <c r="R17" s="342"/>
      <c r="S17" s="342"/>
      <c r="T17" s="342"/>
      <c r="U17" s="342"/>
    </row>
    <row r="18" spans="1:21" s="303" customFormat="1" ht="12.75" customHeight="1" x14ac:dyDescent="0.2">
      <c r="A18" s="297"/>
      <c r="B18" s="305" t="s">
        <v>54</v>
      </c>
      <c r="C18" s="513">
        <v>918.3</v>
      </c>
      <c r="D18" s="513">
        <v>939.89061166738213</v>
      </c>
      <c r="E18" s="514">
        <v>986.12570834266501</v>
      </c>
      <c r="F18" s="515">
        <v>1002.7861659594801</v>
      </c>
      <c r="G18" s="515">
        <v>1017.1927624921</v>
      </c>
      <c r="H18" s="515">
        <v>1004.6429292331201</v>
      </c>
      <c r="I18" s="515">
        <v>991.71206035773616</v>
      </c>
      <c r="J18" s="515">
        <v>987.49159460529506</v>
      </c>
      <c r="K18" s="515">
        <v>989.95062003626902</v>
      </c>
      <c r="L18" s="515">
        <v>996.30340793190203</v>
      </c>
      <c r="M18" s="515">
        <v>1017.0269873918301</v>
      </c>
      <c r="O18" s="342"/>
      <c r="P18" s="342"/>
      <c r="Q18" s="342"/>
      <c r="R18" s="342"/>
      <c r="S18" s="342"/>
      <c r="T18" s="342"/>
      <c r="U18" s="342"/>
    </row>
    <row r="19" spans="1:21" s="303" customFormat="1" ht="12.75" customHeight="1" x14ac:dyDescent="0.2">
      <c r="A19" s="297"/>
      <c r="B19" s="305" t="s">
        <v>55</v>
      </c>
      <c r="C19" s="513">
        <v>745.5</v>
      </c>
      <c r="D19" s="513">
        <v>778.50789662797104</v>
      </c>
      <c r="E19" s="514">
        <v>801.024374866931</v>
      </c>
      <c r="F19" s="515">
        <v>808.12100685657617</v>
      </c>
      <c r="G19" s="515">
        <v>809.306602837323</v>
      </c>
      <c r="H19" s="515">
        <v>804.37717204321405</v>
      </c>
      <c r="I19" s="515">
        <v>802.78299162961207</v>
      </c>
      <c r="J19" s="515">
        <v>808.54396430496502</v>
      </c>
      <c r="K19" s="515">
        <v>819.03912660493108</v>
      </c>
      <c r="L19" s="515">
        <v>836.376819426098</v>
      </c>
      <c r="M19" s="515">
        <v>864.1846170897511</v>
      </c>
      <c r="O19" s="342"/>
      <c r="P19" s="342"/>
      <c r="Q19" s="342"/>
      <c r="R19" s="342"/>
      <c r="S19" s="342"/>
      <c r="T19" s="342"/>
      <c r="U19" s="342"/>
    </row>
    <row r="20" spans="1:21" s="306" customFormat="1" ht="16.5" customHeight="1" x14ac:dyDescent="0.2">
      <c r="A20" s="304" t="s">
        <v>37</v>
      </c>
      <c r="B20" s="296" t="s">
        <v>46</v>
      </c>
      <c r="C20" s="508">
        <v>933.1</v>
      </c>
      <c r="D20" s="508">
        <v>955.58100935341906</v>
      </c>
      <c r="E20" s="511">
        <v>984.21381133294904</v>
      </c>
      <c r="F20" s="512">
        <v>975.44688214210407</v>
      </c>
      <c r="G20" s="512">
        <v>970.74764928367301</v>
      </c>
      <c r="H20" s="512">
        <v>958.95680328579203</v>
      </c>
      <c r="I20" s="512">
        <v>957.53812930352717</v>
      </c>
      <c r="J20" s="512">
        <v>959.45902998610006</v>
      </c>
      <c r="K20" s="512">
        <v>963.53191502701202</v>
      </c>
      <c r="L20" s="512">
        <v>989.73076858311811</v>
      </c>
      <c r="M20" s="512">
        <v>1013.6629595584101</v>
      </c>
      <c r="O20" s="342"/>
      <c r="P20" s="342"/>
      <c r="Q20" s="342"/>
      <c r="R20" s="342"/>
      <c r="S20" s="342"/>
      <c r="T20" s="342"/>
      <c r="U20" s="342"/>
    </row>
    <row r="21" spans="1:21" s="303" customFormat="1" ht="12.75" customHeight="1" x14ac:dyDescent="0.2">
      <c r="A21" s="297"/>
      <c r="B21" s="305" t="s">
        <v>54</v>
      </c>
      <c r="C21" s="513">
        <v>1039.5999999999999</v>
      </c>
      <c r="D21" s="513">
        <v>1058.5984149061101</v>
      </c>
      <c r="E21" s="514">
        <v>1099.5804539721601</v>
      </c>
      <c r="F21" s="515">
        <v>1095.2043701929401</v>
      </c>
      <c r="G21" s="515">
        <v>1093.27177615302</v>
      </c>
      <c r="H21" s="515">
        <v>1073.5194932107902</v>
      </c>
      <c r="I21" s="515">
        <v>1065.4761454785701</v>
      </c>
      <c r="J21" s="515">
        <v>1066.4717616094301</v>
      </c>
      <c r="K21" s="515">
        <v>1063.5657982854302</v>
      </c>
      <c r="L21" s="515">
        <v>1088.33539654775</v>
      </c>
      <c r="M21" s="515">
        <v>1110.9952151623302</v>
      </c>
      <c r="O21" s="342"/>
      <c r="P21" s="342"/>
      <c r="Q21" s="342"/>
      <c r="R21" s="342"/>
      <c r="S21" s="342"/>
      <c r="T21" s="342"/>
      <c r="U21" s="342"/>
    </row>
    <row r="22" spans="1:21" s="303" customFormat="1" ht="12.75" customHeight="1" x14ac:dyDescent="0.2">
      <c r="A22" s="297"/>
      <c r="B22" s="305" t="s">
        <v>55</v>
      </c>
      <c r="C22" s="513">
        <v>797.4</v>
      </c>
      <c r="D22" s="513">
        <v>824.48672938483207</v>
      </c>
      <c r="E22" s="514">
        <v>842.14320131280908</v>
      </c>
      <c r="F22" s="515">
        <v>833.60061669261199</v>
      </c>
      <c r="G22" s="515">
        <v>833.46375253317001</v>
      </c>
      <c r="H22" s="515">
        <v>831.29678377179403</v>
      </c>
      <c r="I22" s="515">
        <v>837.07039967473804</v>
      </c>
      <c r="J22" s="515">
        <v>841.61591051155301</v>
      </c>
      <c r="K22" s="515">
        <v>853.07869251987404</v>
      </c>
      <c r="L22" s="515">
        <v>878.06978345892503</v>
      </c>
      <c r="M22" s="515">
        <v>902.82039167260507</v>
      </c>
      <c r="O22" s="342"/>
      <c r="P22" s="342"/>
      <c r="Q22" s="342"/>
      <c r="R22" s="342"/>
      <c r="S22" s="342"/>
      <c r="T22" s="342"/>
      <c r="U22" s="342"/>
    </row>
    <row r="23" spans="1:21" s="306" customFormat="1" ht="16.5" customHeight="1" x14ac:dyDescent="0.2">
      <c r="A23" s="304" t="s">
        <v>38</v>
      </c>
      <c r="B23" s="296" t="s">
        <v>46</v>
      </c>
      <c r="C23" s="508">
        <v>998.9</v>
      </c>
      <c r="D23" s="508">
        <v>1036.6178187765602</v>
      </c>
      <c r="E23" s="511">
        <v>1063.4667120263798</v>
      </c>
      <c r="F23" s="512">
        <v>1097.85438043095</v>
      </c>
      <c r="G23" s="512">
        <v>1130.61492767204</v>
      </c>
      <c r="H23" s="512">
        <v>1094.1421918813198</v>
      </c>
      <c r="I23" s="512">
        <v>1085.9124623800701</v>
      </c>
      <c r="J23" s="512">
        <v>1091.4796823349602</v>
      </c>
      <c r="K23" s="512">
        <v>1084.1753787172001</v>
      </c>
      <c r="L23" s="512">
        <v>1059.05759475374</v>
      </c>
      <c r="M23" s="512">
        <v>1100.59208861412</v>
      </c>
      <c r="O23" s="342"/>
      <c r="P23" s="342"/>
      <c r="Q23" s="342"/>
      <c r="R23" s="342"/>
      <c r="S23" s="342"/>
      <c r="T23" s="342"/>
      <c r="U23" s="342"/>
    </row>
    <row r="24" spans="1:21" s="303" customFormat="1" ht="12.75" customHeight="1" x14ac:dyDescent="0.2">
      <c r="A24" s="297"/>
      <c r="B24" s="305" t="s">
        <v>54</v>
      </c>
      <c r="C24" s="513">
        <v>1105.4000000000001</v>
      </c>
      <c r="D24" s="513">
        <v>1151.97483164343</v>
      </c>
      <c r="E24" s="514">
        <v>1158.9458437935798</v>
      </c>
      <c r="F24" s="515">
        <v>1213.9047432024201</v>
      </c>
      <c r="G24" s="515">
        <v>1270.5372532188799</v>
      </c>
      <c r="H24" s="515">
        <v>1210.1168761449599</v>
      </c>
      <c r="I24" s="515">
        <v>1197.25743206318</v>
      </c>
      <c r="J24" s="515">
        <v>1201.1814373707102</v>
      </c>
      <c r="K24" s="515">
        <v>1185.8387117903901</v>
      </c>
      <c r="L24" s="515">
        <v>1134.3776324140999</v>
      </c>
      <c r="M24" s="515">
        <v>1171.61339243614</v>
      </c>
      <c r="O24" s="342"/>
      <c r="P24" s="342"/>
      <c r="Q24" s="342"/>
      <c r="R24" s="342"/>
      <c r="S24" s="342"/>
      <c r="T24" s="342"/>
      <c r="U24" s="342"/>
    </row>
    <row r="25" spans="1:21" s="303" customFormat="1" ht="12.75" customHeight="1" x14ac:dyDescent="0.2">
      <c r="A25" s="297"/>
      <c r="B25" s="305" t="s">
        <v>55</v>
      </c>
      <c r="C25" s="513">
        <v>853.3</v>
      </c>
      <c r="D25" s="513">
        <v>877.31204828382499</v>
      </c>
      <c r="E25" s="514">
        <v>926.27814812471001</v>
      </c>
      <c r="F25" s="515">
        <v>939.21475749684703</v>
      </c>
      <c r="G25" s="515">
        <v>949.71238912762306</v>
      </c>
      <c r="H25" s="515">
        <v>945.54015880143709</v>
      </c>
      <c r="I25" s="515">
        <v>939.78535308953303</v>
      </c>
      <c r="J25" s="515">
        <v>947.27940564301798</v>
      </c>
      <c r="K25" s="515">
        <v>955.10095252762505</v>
      </c>
      <c r="L25" s="515">
        <v>960.53591307149907</v>
      </c>
      <c r="M25" s="515">
        <v>1006.8762333407</v>
      </c>
      <c r="O25" s="342"/>
      <c r="P25" s="342"/>
      <c r="Q25" s="342"/>
      <c r="R25" s="342"/>
      <c r="S25" s="342"/>
      <c r="T25" s="342"/>
      <c r="U25" s="342"/>
    </row>
    <row r="26" spans="1:21" s="307" customFormat="1" ht="16.5" customHeight="1" x14ac:dyDescent="0.2">
      <c r="A26" s="304" t="s">
        <v>39</v>
      </c>
      <c r="B26" s="296" t="s">
        <v>46</v>
      </c>
      <c r="C26" s="508">
        <v>1035.4000000000001</v>
      </c>
      <c r="D26" s="508">
        <v>1055.1029939743401</v>
      </c>
      <c r="E26" s="511">
        <v>1089.92068926672</v>
      </c>
      <c r="F26" s="512">
        <v>1076.4972942341499</v>
      </c>
      <c r="G26" s="512">
        <v>1091.2504342150901</v>
      </c>
      <c r="H26" s="512">
        <v>1147.32405771867</v>
      </c>
      <c r="I26" s="512">
        <v>1128.0194436891002</v>
      </c>
      <c r="J26" s="512">
        <v>1086.8480126392399</v>
      </c>
      <c r="K26" s="512">
        <v>1182.74747581366</v>
      </c>
      <c r="L26" s="512">
        <v>1143.5510007537903</v>
      </c>
      <c r="M26" s="512">
        <v>1150.8954903890601</v>
      </c>
      <c r="N26" s="306"/>
      <c r="O26" s="342"/>
      <c r="P26" s="342"/>
      <c r="Q26" s="342"/>
      <c r="R26" s="342"/>
      <c r="S26" s="342"/>
      <c r="T26" s="342"/>
      <c r="U26" s="342"/>
    </row>
    <row r="27" spans="1:21" s="293" customFormat="1" ht="12.75" customHeight="1" x14ac:dyDescent="0.2">
      <c r="A27" s="297"/>
      <c r="B27" s="305" t="s">
        <v>54</v>
      </c>
      <c r="C27" s="513">
        <v>1139.4000000000001</v>
      </c>
      <c r="D27" s="513">
        <v>1138.55280653825</v>
      </c>
      <c r="E27" s="514">
        <v>1180.65290942928</v>
      </c>
      <c r="F27" s="515">
        <v>1159.4315072552401</v>
      </c>
      <c r="G27" s="515">
        <v>1172.81920769267</v>
      </c>
      <c r="H27" s="515">
        <v>1247.7281097069699</v>
      </c>
      <c r="I27" s="515">
        <v>1220.42574815428</v>
      </c>
      <c r="J27" s="515">
        <v>1160.83291148946</v>
      </c>
      <c r="K27" s="515">
        <v>1317.1513448713899</v>
      </c>
      <c r="L27" s="515">
        <v>1252.2941014333001</v>
      </c>
      <c r="M27" s="515">
        <v>1246.0422190720601</v>
      </c>
      <c r="N27" s="303"/>
      <c r="O27" s="342"/>
      <c r="P27" s="342"/>
      <c r="Q27" s="342"/>
      <c r="R27" s="342"/>
      <c r="S27" s="342"/>
      <c r="T27" s="342"/>
      <c r="U27" s="342"/>
    </row>
    <row r="28" spans="1:21" s="293" customFormat="1" ht="12.75" customHeight="1" x14ac:dyDescent="0.2">
      <c r="A28" s="297"/>
      <c r="B28" s="305" t="s">
        <v>55</v>
      </c>
      <c r="C28" s="513">
        <v>887.7</v>
      </c>
      <c r="D28" s="513">
        <v>934.93748958159699</v>
      </c>
      <c r="E28" s="514">
        <v>958.68664808049698</v>
      </c>
      <c r="F28" s="515">
        <v>959.66180167644006</v>
      </c>
      <c r="G28" s="515">
        <v>973.56629150978608</v>
      </c>
      <c r="H28" s="515">
        <v>999.44958809370405</v>
      </c>
      <c r="I28" s="515">
        <v>999.75322995231204</v>
      </c>
      <c r="J28" s="515">
        <v>980.93180849690111</v>
      </c>
      <c r="K28" s="515">
        <v>997.523062832135</v>
      </c>
      <c r="L28" s="515">
        <v>1000.6850428639001</v>
      </c>
      <c r="M28" s="515">
        <v>1023.2140712044201</v>
      </c>
      <c r="N28" s="303"/>
      <c r="O28" s="342"/>
      <c r="P28" s="342"/>
      <c r="Q28" s="342"/>
      <c r="R28" s="342"/>
      <c r="S28" s="342"/>
      <c r="T28" s="342"/>
      <c r="U28" s="342"/>
    </row>
    <row r="29" spans="1:21" s="307" customFormat="1" ht="16.5" customHeight="1" x14ac:dyDescent="0.2">
      <c r="A29" s="304" t="s">
        <v>40</v>
      </c>
      <c r="B29" s="296" t="s">
        <v>46</v>
      </c>
      <c r="C29" s="508">
        <v>1024.5</v>
      </c>
      <c r="D29" s="508">
        <v>1108.6939355975301</v>
      </c>
      <c r="E29" s="511">
        <v>1118.7923330184001</v>
      </c>
      <c r="F29" s="512">
        <v>1126.56370900553</v>
      </c>
      <c r="G29" s="512">
        <v>1172.3180161164</v>
      </c>
      <c r="H29" s="512">
        <v>1151.8365840696401</v>
      </c>
      <c r="I29" s="512">
        <v>1115.2940955402703</v>
      </c>
      <c r="J29" s="512">
        <v>1264.1772525083902</v>
      </c>
      <c r="K29" s="512">
        <v>1171.4301519436601</v>
      </c>
      <c r="L29" s="512">
        <v>1277.65872503892</v>
      </c>
      <c r="M29" s="512">
        <v>1320.5272824818801</v>
      </c>
      <c r="N29" s="306"/>
      <c r="O29" s="342"/>
      <c r="P29" s="342"/>
      <c r="Q29" s="342"/>
      <c r="R29" s="342"/>
      <c r="S29" s="342"/>
      <c r="T29" s="342"/>
      <c r="U29" s="342"/>
    </row>
    <row r="30" spans="1:21" s="293" customFormat="1" ht="12.75" customHeight="1" x14ac:dyDescent="0.2">
      <c r="A30" s="297"/>
      <c r="B30" s="305" t="s">
        <v>54</v>
      </c>
      <c r="C30" s="513">
        <v>1132.9000000000001</v>
      </c>
      <c r="D30" s="513">
        <v>1214.86412071169</v>
      </c>
      <c r="E30" s="514">
        <v>1209.47083003135</v>
      </c>
      <c r="F30" s="515">
        <v>1227.46893862861</v>
      </c>
      <c r="G30" s="515">
        <v>1277.8724927514102</v>
      </c>
      <c r="H30" s="515">
        <v>1269.4173987503802</v>
      </c>
      <c r="I30" s="515">
        <v>1205.6507611741201</v>
      </c>
      <c r="J30" s="515">
        <v>1409.3389387943498</v>
      </c>
      <c r="K30" s="515">
        <v>1254.27726598646</v>
      </c>
      <c r="L30" s="515">
        <v>1459.8711657255801</v>
      </c>
      <c r="M30" s="515">
        <v>1496.0758481824701</v>
      </c>
      <c r="N30" s="303"/>
      <c r="O30" s="342"/>
      <c r="P30" s="342"/>
      <c r="Q30" s="342"/>
      <c r="R30" s="342"/>
      <c r="S30" s="342"/>
      <c r="T30" s="342"/>
      <c r="U30" s="342"/>
    </row>
    <row r="31" spans="1:21" s="293" customFormat="1" ht="12.75" customHeight="1" x14ac:dyDescent="0.2">
      <c r="A31" s="297"/>
      <c r="B31" s="305" t="s">
        <v>55</v>
      </c>
      <c r="C31" s="513">
        <v>877.9</v>
      </c>
      <c r="D31" s="513">
        <v>951.14225420597097</v>
      </c>
      <c r="E31" s="514">
        <v>984.9625837782861</v>
      </c>
      <c r="F31" s="515">
        <v>975.33953917486804</v>
      </c>
      <c r="G31" s="515">
        <v>1022.46187455993</v>
      </c>
      <c r="H31" s="515">
        <v>988.76041553560196</v>
      </c>
      <c r="I31" s="515">
        <v>984.82678177527305</v>
      </c>
      <c r="J31" s="515">
        <v>1056.57064141867</v>
      </c>
      <c r="K31" s="515">
        <v>1045.44556238934</v>
      </c>
      <c r="L31" s="515">
        <v>1012.3146207293501</v>
      </c>
      <c r="M31" s="515">
        <v>1057.85610730547</v>
      </c>
      <c r="N31" s="303"/>
      <c r="O31" s="342"/>
      <c r="P31" s="342"/>
      <c r="Q31" s="342"/>
      <c r="R31" s="342"/>
      <c r="S31" s="342"/>
      <c r="T31" s="342"/>
      <c r="U31" s="342"/>
    </row>
    <row r="32" spans="1:21" s="307" customFormat="1" ht="16.5" customHeight="1" x14ac:dyDescent="0.2">
      <c r="A32" s="304" t="s">
        <v>41</v>
      </c>
      <c r="B32" s="296" t="s">
        <v>46</v>
      </c>
      <c r="C32" s="508">
        <v>1067.3</v>
      </c>
      <c r="D32" s="508">
        <v>1096.4550342370003</v>
      </c>
      <c r="E32" s="511">
        <v>1107.9812029748998</v>
      </c>
      <c r="F32" s="512">
        <v>1106.2147613140799</v>
      </c>
      <c r="G32" s="512">
        <v>1097.6542684477299</v>
      </c>
      <c r="H32" s="512">
        <v>1080.5183205906301</v>
      </c>
      <c r="I32" s="512">
        <v>1119.7143646269501</v>
      </c>
      <c r="J32" s="512">
        <v>1109.2668524492601</v>
      </c>
      <c r="K32" s="512">
        <v>1149.4178326112099</v>
      </c>
      <c r="L32" s="512">
        <v>1180.82247203315</v>
      </c>
      <c r="M32" s="512">
        <v>1182.5932927646902</v>
      </c>
      <c r="N32" s="306"/>
      <c r="O32" s="342"/>
      <c r="P32" s="342"/>
      <c r="Q32" s="342"/>
      <c r="R32" s="342"/>
      <c r="S32" s="342"/>
      <c r="T32" s="342"/>
      <c r="U32" s="342"/>
    </row>
    <row r="33" spans="1:21" s="293" customFormat="1" ht="12.75" customHeight="1" x14ac:dyDescent="0.2">
      <c r="A33" s="297"/>
      <c r="B33" s="305" t="s">
        <v>54</v>
      </c>
      <c r="C33" s="513">
        <v>1150.7</v>
      </c>
      <c r="D33" s="513">
        <v>1180.46780729696</v>
      </c>
      <c r="E33" s="514">
        <v>1181.2931456696001</v>
      </c>
      <c r="F33" s="515">
        <v>1186.2172224613601</v>
      </c>
      <c r="G33" s="515">
        <v>1182.9806422514102</v>
      </c>
      <c r="H33" s="515">
        <v>1148.6066834787</v>
      </c>
      <c r="I33" s="515">
        <v>1195.87437231897</v>
      </c>
      <c r="J33" s="515">
        <v>1185.71625988451</v>
      </c>
      <c r="K33" s="515">
        <v>1221.53503307655</v>
      </c>
      <c r="L33" s="515">
        <v>1243.3235570332001</v>
      </c>
      <c r="M33" s="515">
        <v>1238.5215170169602</v>
      </c>
      <c r="N33" s="303"/>
      <c r="O33" s="342"/>
      <c r="P33" s="342"/>
      <c r="Q33" s="342"/>
      <c r="R33" s="342"/>
      <c r="S33" s="342"/>
      <c r="T33" s="342"/>
      <c r="U33" s="342"/>
    </row>
    <row r="34" spans="1:21" s="293" customFormat="1" ht="12.75" customHeight="1" x14ac:dyDescent="0.2">
      <c r="A34" s="297"/>
      <c r="B34" s="305" t="s">
        <v>55</v>
      </c>
      <c r="C34" s="513">
        <v>936.9</v>
      </c>
      <c r="D34" s="513">
        <v>972.01066652128202</v>
      </c>
      <c r="E34" s="514">
        <v>999.21930946242412</v>
      </c>
      <c r="F34" s="515">
        <v>990.77143123341307</v>
      </c>
      <c r="G34" s="515">
        <v>979.46621914705804</v>
      </c>
      <c r="H34" s="515">
        <v>982.76906250625098</v>
      </c>
      <c r="I34" s="515">
        <v>1009.24343868469</v>
      </c>
      <c r="J34" s="515">
        <v>1000.88188317076</v>
      </c>
      <c r="K34" s="515">
        <v>1048.1743317652401</v>
      </c>
      <c r="L34" s="515">
        <v>1089.8937953406601</v>
      </c>
      <c r="M34" s="515">
        <v>1099.2217505606202</v>
      </c>
      <c r="N34" s="303"/>
      <c r="O34" s="342"/>
      <c r="P34" s="342"/>
      <c r="Q34" s="342"/>
      <c r="R34" s="342"/>
      <c r="S34" s="342"/>
      <c r="T34" s="342"/>
      <c r="U34" s="342"/>
    </row>
    <row r="35" spans="1:21" s="307" customFormat="1" ht="16.5" customHeight="1" x14ac:dyDescent="0.2">
      <c r="A35" s="304" t="s">
        <v>42</v>
      </c>
      <c r="B35" s="296" t="s">
        <v>46</v>
      </c>
      <c r="C35" s="508">
        <v>1088.8</v>
      </c>
      <c r="D35" s="508">
        <v>1134.5168758949601</v>
      </c>
      <c r="E35" s="511">
        <v>1137.3147539053</v>
      </c>
      <c r="F35" s="512">
        <v>1132.54645433924</v>
      </c>
      <c r="G35" s="512">
        <v>1157.2010543588701</v>
      </c>
      <c r="H35" s="512">
        <v>1187.7532396326201</v>
      </c>
      <c r="I35" s="512">
        <v>1154.2357581312299</v>
      </c>
      <c r="J35" s="512">
        <v>1151.37035740238</v>
      </c>
      <c r="K35" s="512">
        <v>1156.6270943990098</v>
      </c>
      <c r="L35" s="512">
        <v>1124.5919278230301</v>
      </c>
      <c r="M35" s="512">
        <v>1175.0582166939103</v>
      </c>
      <c r="N35" s="306"/>
      <c r="O35" s="342"/>
      <c r="P35" s="342"/>
      <c r="Q35" s="342"/>
      <c r="R35" s="342"/>
      <c r="S35" s="342"/>
      <c r="T35" s="342"/>
      <c r="U35" s="342"/>
    </row>
    <row r="36" spans="1:21" s="293" customFormat="1" ht="12.75" customHeight="1" x14ac:dyDescent="0.2">
      <c r="A36" s="297"/>
      <c r="B36" s="305" t="s">
        <v>54</v>
      </c>
      <c r="C36" s="513">
        <v>1195.3</v>
      </c>
      <c r="D36" s="513">
        <v>1271.3025771279601</v>
      </c>
      <c r="E36" s="514">
        <v>1251.5525107849901</v>
      </c>
      <c r="F36" s="515">
        <v>1256.9288808702202</v>
      </c>
      <c r="G36" s="515">
        <v>1265.15645413027</v>
      </c>
      <c r="H36" s="515">
        <v>1293.8937824480101</v>
      </c>
      <c r="I36" s="515">
        <v>1227.71016267033</v>
      </c>
      <c r="J36" s="515">
        <v>1228.1999997963501</v>
      </c>
      <c r="K36" s="515">
        <v>1227.8993699892601</v>
      </c>
      <c r="L36" s="515">
        <v>1183.95011907361</v>
      </c>
      <c r="M36" s="515">
        <v>1255.7263957049402</v>
      </c>
      <c r="N36" s="303"/>
      <c r="O36" s="342"/>
      <c r="P36" s="342"/>
      <c r="Q36" s="342"/>
      <c r="R36" s="342"/>
      <c r="S36" s="342"/>
      <c r="T36" s="342"/>
      <c r="U36" s="342"/>
    </row>
    <row r="37" spans="1:21" s="293" customFormat="1" ht="12.75" customHeight="1" x14ac:dyDescent="0.2">
      <c r="A37" s="308"/>
      <c r="B37" s="305" t="s">
        <v>55</v>
      </c>
      <c r="C37" s="513">
        <v>953.8</v>
      </c>
      <c r="D37" s="513">
        <v>967.80505111062007</v>
      </c>
      <c r="E37" s="514">
        <v>984.18485502742703</v>
      </c>
      <c r="F37" s="515">
        <v>982.1955306594781</v>
      </c>
      <c r="G37" s="515">
        <v>1023.9925668171201</v>
      </c>
      <c r="H37" s="515">
        <v>1056.2651435847399</v>
      </c>
      <c r="I37" s="515">
        <v>1062.15201382086</v>
      </c>
      <c r="J37" s="515">
        <v>1057.8654435274</v>
      </c>
      <c r="K37" s="515">
        <v>1067.4058566994299</v>
      </c>
      <c r="L37" s="515">
        <v>1055.1113503530898</v>
      </c>
      <c r="M37" s="515">
        <v>1080.19393023876</v>
      </c>
      <c r="N37" s="303"/>
      <c r="O37" s="342"/>
      <c r="P37" s="342"/>
      <c r="Q37" s="342"/>
      <c r="R37" s="342"/>
      <c r="S37" s="342"/>
      <c r="T37" s="342"/>
      <c r="U37" s="342"/>
    </row>
    <row r="38" spans="1:21" s="307" customFormat="1" ht="16.5" customHeight="1" x14ac:dyDescent="0.2">
      <c r="A38" s="309" t="s">
        <v>73</v>
      </c>
      <c r="B38" s="296" t="s">
        <v>46</v>
      </c>
      <c r="C38" s="508">
        <v>1076.4000000000001</v>
      </c>
      <c r="D38" s="508">
        <v>1029.6985654698199</v>
      </c>
      <c r="E38" s="511">
        <v>1057.6780509269001</v>
      </c>
      <c r="F38" s="512">
        <v>1007.4717075641701</v>
      </c>
      <c r="G38" s="512">
        <v>1025.5917487991098</v>
      </c>
      <c r="H38" s="512">
        <v>1008.98544289221</v>
      </c>
      <c r="I38" s="512">
        <v>989.69053348913405</v>
      </c>
      <c r="J38" s="512">
        <v>1012.1766182170501</v>
      </c>
      <c r="K38" s="512">
        <v>1011.2808915493399</v>
      </c>
      <c r="L38" s="512">
        <v>1042.5139126941801</v>
      </c>
      <c r="M38" s="512">
        <v>1087.9007445219302</v>
      </c>
      <c r="N38" s="306"/>
      <c r="O38" s="342"/>
      <c r="P38" s="342"/>
      <c r="Q38" s="342"/>
      <c r="R38" s="342"/>
      <c r="S38" s="342"/>
      <c r="T38" s="342"/>
      <c r="U38" s="342"/>
    </row>
    <row r="39" spans="1:21" s="293" customFormat="1" ht="12.75" customHeight="1" x14ac:dyDescent="0.2">
      <c r="A39" s="308"/>
      <c r="B39" s="305" t="s">
        <v>54</v>
      </c>
      <c r="C39" s="513">
        <v>1136.0999999999999</v>
      </c>
      <c r="D39" s="513">
        <v>1119.8813862423201</v>
      </c>
      <c r="E39" s="514">
        <v>1185.8007802929999</v>
      </c>
      <c r="F39" s="515">
        <v>1074.4908720794799</v>
      </c>
      <c r="G39" s="515">
        <v>1127.56244502103</v>
      </c>
      <c r="H39" s="515">
        <v>1106.8647419163801</v>
      </c>
      <c r="I39" s="515">
        <v>1071.92472702142</v>
      </c>
      <c r="J39" s="515">
        <v>1102.02725196909</v>
      </c>
      <c r="K39" s="515">
        <v>1094.9513228969599</v>
      </c>
      <c r="L39" s="515">
        <v>1110.8924296359398</v>
      </c>
      <c r="M39" s="515">
        <v>1163.3364928373101</v>
      </c>
      <c r="N39" s="303"/>
      <c r="O39" s="342"/>
      <c r="P39" s="342"/>
      <c r="Q39" s="342"/>
      <c r="R39" s="342"/>
      <c r="S39" s="342"/>
      <c r="T39" s="342"/>
      <c r="U39" s="342"/>
    </row>
    <row r="40" spans="1:21" s="293" customFormat="1" ht="12.75" customHeight="1" x14ac:dyDescent="0.2">
      <c r="A40" s="310"/>
      <c r="B40" s="311" t="s">
        <v>55</v>
      </c>
      <c r="C40" s="516">
        <v>983.2</v>
      </c>
      <c r="D40" s="516">
        <v>915.07680056323602</v>
      </c>
      <c r="E40" s="517">
        <v>917.58693315343999</v>
      </c>
      <c r="F40" s="518">
        <v>925.70766045597713</v>
      </c>
      <c r="G40" s="518">
        <v>918.42306533547401</v>
      </c>
      <c r="H40" s="518">
        <v>913.22451478816902</v>
      </c>
      <c r="I40" s="518">
        <v>903.13834965007504</v>
      </c>
      <c r="J40" s="518">
        <v>922.63721855768904</v>
      </c>
      <c r="K40" s="518">
        <v>932.17217396961701</v>
      </c>
      <c r="L40" s="518">
        <v>971.10103871185595</v>
      </c>
      <c r="M40" s="518">
        <v>1008.5943894504501</v>
      </c>
      <c r="N40" s="303"/>
      <c r="O40" s="342"/>
      <c r="P40" s="342"/>
      <c r="Q40" s="342"/>
      <c r="R40" s="342"/>
      <c r="S40" s="342"/>
      <c r="T40" s="342"/>
      <c r="U40" s="342"/>
    </row>
    <row r="41" spans="1:21" s="290" customFormat="1" ht="14.25" customHeight="1" x14ac:dyDescent="0.2">
      <c r="A41" s="21" t="s">
        <v>140</v>
      </c>
      <c r="B41" s="312"/>
      <c r="C41" s="313"/>
      <c r="D41" s="313"/>
      <c r="E41" s="313"/>
      <c r="F41" s="313"/>
      <c r="G41" s="302"/>
      <c r="H41" s="302"/>
      <c r="J41" s="302"/>
      <c r="K41" s="302"/>
      <c r="L41" s="302"/>
      <c r="M41" s="302"/>
      <c r="N41" s="292"/>
    </row>
    <row r="42" spans="1:21" s="290" customFormat="1" ht="29.25" customHeight="1" x14ac:dyDescent="0.2">
      <c r="A42" s="657" t="s">
        <v>133</v>
      </c>
      <c r="B42" s="657"/>
      <c r="C42" s="657"/>
      <c r="D42" s="657"/>
      <c r="E42" s="657"/>
      <c r="F42" s="657"/>
      <c r="G42" s="657"/>
      <c r="H42" s="657"/>
      <c r="I42" s="657"/>
      <c r="J42" s="657"/>
      <c r="K42" s="657"/>
      <c r="L42" s="657"/>
      <c r="M42" s="392"/>
      <c r="N42" s="292"/>
    </row>
    <row r="43" spans="1:21" s="150" customFormat="1" ht="17.25" customHeight="1" x14ac:dyDescent="0.2">
      <c r="A43" s="151"/>
      <c r="B43" s="151"/>
      <c r="N43" s="152"/>
    </row>
  </sheetData>
  <mergeCells count="3">
    <mergeCell ref="H3:L3"/>
    <mergeCell ref="A42:L42"/>
    <mergeCell ref="A1:M1"/>
  </mergeCells>
  <conditionalFormatting sqref="A42 I2 H3 A1 I43:I1048576 J41 N1:P4 N8:P1048576 N6 O5 A2:G4 A43:G1048576 B41:G41 A5:D7 A8:L40 N7:O7 P5:P7 AO1:XFD1048576">
    <cfRule type="cellIs" dxfId="223" priority="24" operator="equal">
      <formula>0</formula>
    </cfRule>
  </conditionalFormatting>
  <conditionalFormatting sqref="H2 H43:H1048576 H41 H4:I4">
    <cfRule type="cellIs" dxfId="222" priority="23" operator="equal">
      <formula>0</formula>
    </cfRule>
  </conditionalFormatting>
  <conditionalFormatting sqref="A41">
    <cfRule type="cellIs" dxfId="221" priority="22" operator="equal">
      <formula>0</formula>
    </cfRule>
  </conditionalFormatting>
  <conditionalFormatting sqref="J2 J43:J1048576">
    <cfRule type="cellIs" dxfId="220" priority="21" operator="equal">
      <formula>0</formula>
    </cfRule>
  </conditionalFormatting>
  <conditionalFormatting sqref="J4:L4">
    <cfRule type="cellIs" dxfId="219" priority="20" operator="equal">
      <formula>0</formula>
    </cfRule>
  </conditionalFormatting>
  <conditionalFormatting sqref="E5:L7">
    <cfRule type="cellIs" dxfId="218" priority="19" operator="equal">
      <formula>0</formula>
    </cfRule>
  </conditionalFormatting>
  <conditionalFormatting sqref="L41">
    <cfRule type="cellIs" dxfId="217" priority="18" operator="equal">
      <formula>0</formula>
    </cfRule>
  </conditionalFormatting>
  <conditionalFormatting sqref="L2 L43:L1048576">
    <cfRule type="cellIs" dxfId="216" priority="17" operator="equal">
      <formula>0</formula>
    </cfRule>
  </conditionalFormatting>
  <conditionalFormatting sqref="N5">
    <cfRule type="cellIs" dxfId="215" priority="14" operator="equal">
      <formula>0</formula>
    </cfRule>
  </conditionalFormatting>
  <conditionalFormatting sqref="K41">
    <cfRule type="cellIs" dxfId="214" priority="10" operator="equal">
      <formula>0</formula>
    </cfRule>
  </conditionalFormatting>
  <conditionalFormatting sqref="K2 K43:K1048576">
    <cfRule type="cellIs" dxfId="213" priority="9" operator="equal">
      <formula>0</formula>
    </cfRule>
  </conditionalFormatting>
  <conditionalFormatting sqref="M8:M40">
    <cfRule type="cellIs" dxfId="212" priority="5" operator="equal">
      <formula>0</formula>
    </cfRule>
  </conditionalFormatting>
  <conditionalFormatting sqref="M4">
    <cfRule type="cellIs" dxfId="211" priority="4" operator="equal">
      <formula>0</formula>
    </cfRule>
  </conditionalFormatting>
  <conditionalFormatting sqref="M5:M7">
    <cfRule type="cellIs" dxfId="210" priority="3" operator="equal">
      <formula>0</formula>
    </cfRule>
  </conditionalFormatting>
  <conditionalFormatting sqref="M41">
    <cfRule type="cellIs" dxfId="209" priority="2" operator="equal">
      <formula>0</formula>
    </cfRule>
  </conditionalFormatting>
  <conditionalFormatting sqref="M2 M43:M1048576">
    <cfRule type="cellIs" dxfId="20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HG25"/>
  <sheetViews>
    <sheetView workbookViewId="0">
      <selection sqref="A1:L1"/>
    </sheetView>
  </sheetViews>
  <sheetFormatPr defaultRowHeight="15.75" customHeight="1" x14ac:dyDescent="0.2"/>
  <cols>
    <col min="1" max="1" width="17.140625" style="88" customWidth="1"/>
    <col min="2" max="7" width="6.42578125" style="94" customWidth="1"/>
    <col min="8" max="12" width="6.42578125" style="88" customWidth="1"/>
    <col min="13" max="14" width="9.140625" style="88"/>
    <col min="15" max="24" width="9.140625" style="144"/>
    <col min="25" max="215" width="9.140625" style="88"/>
    <col min="216" max="16384" width="9.140625" style="8"/>
  </cols>
  <sheetData>
    <row r="1" spans="1:24" s="96" customFormat="1" ht="28.5" customHeight="1" x14ac:dyDescent="0.2">
      <c r="A1" s="658" t="s">
        <v>222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O1" s="143"/>
      <c r="P1" s="143"/>
      <c r="Q1" s="143"/>
      <c r="R1" s="143"/>
      <c r="S1" s="143"/>
      <c r="T1" s="143"/>
      <c r="U1" s="143"/>
      <c r="V1" s="143"/>
      <c r="W1" s="143"/>
      <c r="X1" s="143"/>
    </row>
    <row r="2" spans="1:24" s="4" customFormat="1" ht="15" customHeight="1" x14ac:dyDescent="0.2">
      <c r="A2" s="332"/>
      <c r="B2" s="333"/>
      <c r="C2" s="333"/>
      <c r="D2" s="333"/>
      <c r="E2" s="333"/>
      <c r="F2" s="333"/>
      <c r="G2" s="333"/>
      <c r="H2" s="207"/>
      <c r="I2" s="207"/>
      <c r="J2" s="207"/>
      <c r="K2" s="207"/>
      <c r="L2" s="207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s="4" customFormat="1" ht="15" customHeight="1" x14ac:dyDescent="0.2">
      <c r="A3" s="13" t="s">
        <v>14</v>
      </c>
      <c r="B3" s="271"/>
      <c r="C3" s="271"/>
      <c r="D3" s="271"/>
      <c r="E3" s="271"/>
      <c r="F3" s="271"/>
      <c r="H3" s="404"/>
      <c r="I3" s="404"/>
      <c r="J3" s="404"/>
      <c r="K3" s="404"/>
      <c r="L3" s="404" t="s">
        <v>69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24" s="4" customFormat="1" ht="28.5" customHeight="1" thickBot="1" x14ac:dyDescent="0.25">
      <c r="A4" s="15"/>
      <c r="B4" s="16">
        <v>2008</v>
      </c>
      <c r="C4" s="16">
        <v>2009</v>
      </c>
      <c r="D4" s="161">
        <v>2010</v>
      </c>
      <c r="E4" s="16">
        <v>2011</v>
      </c>
      <c r="F4" s="16">
        <v>2012</v>
      </c>
      <c r="G4" s="16">
        <v>2013</v>
      </c>
      <c r="H4" s="16">
        <v>2014</v>
      </c>
      <c r="I4" s="16">
        <v>2015</v>
      </c>
      <c r="J4" s="16">
        <v>2016</v>
      </c>
      <c r="K4" s="16">
        <v>2017</v>
      </c>
      <c r="L4" s="16">
        <v>2018</v>
      </c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24" s="4" customFormat="1" ht="20.25" customHeight="1" thickTop="1" x14ac:dyDescent="0.2">
      <c r="A5" s="17" t="s">
        <v>12</v>
      </c>
      <c r="B5" s="519">
        <v>846.1337237422581</v>
      </c>
      <c r="C5" s="519">
        <v>870.33975224698497</v>
      </c>
      <c r="D5" s="520">
        <v>900.03881579759502</v>
      </c>
      <c r="E5" s="521">
        <v>906.10728754671709</v>
      </c>
      <c r="F5" s="521">
        <v>915.01247006081212</v>
      </c>
      <c r="G5" s="521">
        <v>912.18298170177309</v>
      </c>
      <c r="H5" s="521">
        <v>909.49144915721399</v>
      </c>
      <c r="I5" s="521">
        <v>913.92544791377406</v>
      </c>
      <c r="J5" s="521">
        <v>924.9392153090821</v>
      </c>
      <c r="K5" s="521">
        <v>943.00107511786211</v>
      </c>
      <c r="L5" s="521">
        <v>970.41689676342503</v>
      </c>
      <c r="O5" s="128"/>
      <c r="P5" s="237"/>
      <c r="Q5" s="237"/>
      <c r="R5" s="237"/>
      <c r="S5" s="237"/>
      <c r="T5" s="237"/>
      <c r="U5" s="237"/>
      <c r="V5" s="237"/>
      <c r="W5" s="237"/>
      <c r="X5" s="237"/>
    </row>
    <row r="6" spans="1:24" s="4" customFormat="1" ht="20.25" customHeight="1" x14ac:dyDescent="0.2">
      <c r="A6" s="17" t="s">
        <v>259</v>
      </c>
      <c r="B6" s="522">
        <v>759.984081571562</v>
      </c>
      <c r="C6" s="522">
        <v>779.78282754006307</v>
      </c>
      <c r="D6" s="523">
        <v>797.94757636934901</v>
      </c>
      <c r="E6" s="524">
        <v>808.0001238283711</v>
      </c>
      <c r="F6" s="524">
        <v>814.04086857411801</v>
      </c>
      <c r="G6" s="524">
        <v>814.32212032682708</v>
      </c>
      <c r="H6" s="524">
        <v>822.65482247798707</v>
      </c>
      <c r="I6" s="524">
        <v>833.47621656852607</v>
      </c>
      <c r="J6" s="641">
        <v>848.24619959365202</v>
      </c>
      <c r="K6" s="524">
        <v>866.16639225268409</v>
      </c>
      <c r="L6" s="524">
        <v>898.44652733664407</v>
      </c>
      <c r="O6" s="128"/>
      <c r="P6" s="237"/>
      <c r="Q6" s="237"/>
      <c r="R6" s="237"/>
      <c r="S6" s="341"/>
      <c r="T6" s="237"/>
      <c r="U6" s="128"/>
      <c r="V6" s="128"/>
      <c r="W6" s="128"/>
      <c r="X6" s="128"/>
    </row>
    <row r="7" spans="1:24" s="4" customFormat="1" ht="15" customHeight="1" x14ac:dyDescent="0.2">
      <c r="A7" s="17" t="s">
        <v>16</v>
      </c>
      <c r="B7" s="522">
        <v>697.16808710715202</v>
      </c>
      <c r="C7" s="522">
        <v>727.14471536119106</v>
      </c>
      <c r="D7" s="523">
        <v>749.83693150807505</v>
      </c>
      <c r="E7" s="524">
        <v>751.98923734065204</v>
      </c>
      <c r="F7" s="524">
        <v>763.24835811452112</v>
      </c>
      <c r="G7" s="524">
        <v>768.28900669994198</v>
      </c>
      <c r="H7" s="524">
        <v>766.65191729653702</v>
      </c>
      <c r="I7" s="524">
        <v>771.56351129106304</v>
      </c>
      <c r="J7" s="524">
        <v>774.7519727973521</v>
      </c>
      <c r="K7" s="524">
        <v>798.43359179550907</v>
      </c>
      <c r="L7" s="524">
        <v>825.41418479278207</v>
      </c>
      <c r="O7" s="128"/>
      <c r="P7" s="237"/>
      <c r="Q7" s="237"/>
      <c r="R7" s="237"/>
      <c r="S7" s="341"/>
      <c r="T7" s="237"/>
      <c r="U7" s="128"/>
      <c r="V7" s="128"/>
      <c r="W7" s="128"/>
      <c r="X7" s="128"/>
    </row>
    <row r="8" spans="1:24" s="4" customFormat="1" ht="15" customHeight="1" x14ac:dyDescent="0.2">
      <c r="A8" s="17" t="s">
        <v>67</v>
      </c>
      <c r="B8" s="522">
        <v>665.81285936475899</v>
      </c>
      <c r="C8" s="522">
        <v>687.84311767744509</v>
      </c>
      <c r="D8" s="523">
        <v>717.739010840182</v>
      </c>
      <c r="E8" s="524">
        <v>725.6252059877321</v>
      </c>
      <c r="F8" s="524">
        <v>733.04839275631207</v>
      </c>
      <c r="G8" s="524">
        <v>732.12397412125608</v>
      </c>
      <c r="H8" s="524">
        <v>739.18011428445107</v>
      </c>
      <c r="I8" s="524">
        <v>743.71596674791601</v>
      </c>
      <c r="J8" s="524">
        <v>761.02360793718697</v>
      </c>
      <c r="K8" s="524">
        <v>787.64607867219115</v>
      </c>
      <c r="L8" s="524">
        <v>818.10755215690006</v>
      </c>
      <c r="O8" s="128"/>
      <c r="P8" s="237"/>
      <c r="Q8" s="237"/>
      <c r="R8" s="237"/>
      <c r="S8" s="341"/>
      <c r="T8" s="237"/>
      <c r="U8" s="128"/>
      <c r="V8" s="128"/>
      <c r="W8" s="128"/>
      <c r="X8" s="128"/>
    </row>
    <row r="9" spans="1:24" s="4" customFormat="1" ht="15" customHeight="1" x14ac:dyDescent="0.2">
      <c r="A9" s="17" t="s">
        <v>18</v>
      </c>
      <c r="B9" s="522">
        <v>648.14013887974704</v>
      </c>
      <c r="C9" s="522">
        <v>665.06851043897211</v>
      </c>
      <c r="D9" s="523">
        <v>693.32446083640707</v>
      </c>
      <c r="E9" s="524">
        <v>706.57479207198401</v>
      </c>
      <c r="F9" s="524">
        <v>702.44470030298999</v>
      </c>
      <c r="G9" s="524">
        <v>715.55134097035011</v>
      </c>
      <c r="H9" s="524">
        <v>706.01042858090602</v>
      </c>
      <c r="I9" s="524">
        <v>708.22745568300297</v>
      </c>
      <c r="J9" s="524">
        <v>726.97779831180503</v>
      </c>
      <c r="K9" s="524">
        <v>745.82629187817315</v>
      </c>
      <c r="L9" s="524">
        <v>766.61063185121304</v>
      </c>
      <c r="N9" s="343"/>
      <c r="O9" s="237"/>
      <c r="P9" s="237"/>
      <c r="Q9" s="237"/>
      <c r="R9" s="237"/>
      <c r="S9" s="341"/>
      <c r="T9" s="237"/>
      <c r="U9" s="128"/>
      <c r="V9" s="128"/>
      <c r="W9" s="128"/>
      <c r="X9" s="128"/>
    </row>
    <row r="10" spans="1:24" s="4" customFormat="1" ht="15" customHeight="1" x14ac:dyDescent="0.2">
      <c r="A10" s="17" t="s">
        <v>19</v>
      </c>
      <c r="B10" s="522">
        <v>656.54727152397595</v>
      </c>
      <c r="C10" s="522">
        <v>680.63427805450715</v>
      </c>
      <c r="D10" s="523">
        <v>699.58244897959207</v>
      </c>
      <c r="E10" s="524">
        <v>704.21783714039998</v>
      </c>
      <c r="F10" s="524">
        <v>710.93857245656704</v>
      </c>
      <c r="G10" s="524">
        <v>714.41865989236715</v>
      </c>
      <c r="H10" s="524">
        <v>720.73257118528602</v>
      </c>
      <c r="I10" s="524">
        <v>727.47418887026697</v>
      </c>
      <c r="J10" s="524">
        <v>746.22250849300212</v>
      </c>
      <c r="K10" s="524">
        <v>764.31757621643396</v>
      </c>
      <c r="L10" s="524">
        <v>784.67502689297612</v>
      </c>
      <c r="N10" s="343"/>
      <c r="O10" s="237"/>
      <c r="P10" s="237"/>
      <c r="Q10" s="237"/>
      <c r="R10" s="237"/>
      <c r="S10" s="341"/>
      <c r="T10" s="237"/>
      <c r="U10" s="128"/>
      <c r="V10" s="128"/>
      <c r="W10" s="128"/>
      <c r="X10" s="128"/>
    </row>
    <row r="11" spans="1:24" s="4" customFormat="1" ht="15" customHeight="1" x14ac:dyDescent="0.2">
      <c r="A11" s="17" t="s">
        <v>20</v>
      </c>
      <c r="B11" s="522">
        <v>746.66765859777104</v>
      </c>
      <c r="C11" s="522">
        <v>771.26392992386002</v>
      </c>
      <c r="D11" s="523">
        <v>801.65702384047404</v>
      </c>
      <c r="E11" s="524">
        <v>806.48915283854308</v>
      </c>
      <c r="F11" s="524">
        <v>812.1180321302071</v>
      </c>
      <c r="G11" s="524">
        <v>816.6465485115051</v>
      </c>
      <c r="H11" s="524">
        <v>802.90606423090003</v>
      </c>
      <c r="I11" s="524">
        <v>802.07598060838711</v>
      </c>
      <c r="J11" s="524">
        <v>816.40504654292613</v>
      </c>
      <c r="K11" s="524">
        <v>834.24928808467109</v>
      </c>
      <c r="L11" s="524">
        <v>862.98138061357599</v>
      </c>
      <c r="N11" s="343"/>
      <c r="O11" s="237"/>
      <c r="P11" s="237"/>
      <c r="Q11" s="237"/>
      <c r="R11" s="237"/>
      <c r="S11" s="341"/>
      <c r="T11" s="237"/>
      <c r="U11" s="128"/>
      <c r="V11" s="128"/>
      <c r="W11" s="128"/>
      <c r="X11" s="128"/>
    </row>
    <row r="12" spans="1:24" s="4" customFormat="1" ht="15" customHeight="1" x14ac:dyDescent="0.2">
      <c r="A12" s="17" t="s">
        <v>21</v>
      </c>
      <c r="B12" s="522">
        <v>721.14933346697399</v>
      </c>
      <c r="C12" s="522">
        <v>735.72350494411</v>
      </c>
      <c r="D12" s="523">
        <v>766.830265347666</v>
      </c>
      <c r="E12" s="524">
        <v>776.42734446984412</v>
      </c>
      <c r="F12" s="524">
        <v>782.2058064269321</v>
      </c>
      <c r="G12" s="524">
        <v>789.16583271994693</v>
      </c>
      <c r="H12" s="524">
        <v>791.90848027258301</v>
      </c>
      <c r="I12" s="524">
        <v>796.54554832782105</v>
      </c>
      <c r="J12" s="524">
        <v>804.01786004498308</v>
      </c>
      <c r="K12" s="524">
        <v>819.60018360678998</v>
      </c>
      <c r="L12" s="524">
        <v>839.16181474480209</v>
      </c>
      <c r="N12" s="343"/>
      <c r="O12" s="237"/>
      <c r="P12" s="237"/>
      <c r="Q12" s="237"/>
      <c r="R12" s="237"/>
      <c r="S12" s="341"/>
      <c r="T12" s="237"/>
      <c r="U12" s="128"/>
      <c r="V12" s="128"/>
      <c r="W12" s="128"/>
      <c r="X12" s="128"/>
    </row>
    <row r="13" spans="1:24" s="4" customFormat="1" ht="15" customHeight="1" x14ac:dyDescent="0.2">
      <c r="A13" s="17" t="s">
        <v>22</v>
      </c>
      <c r="B13" s="522">
        <v>741.73383143646515</v>
      </c>
      <c r="C13" s="522">
        <v>763.35137930696101</v>
      </c>
      <c r="D13" s="523">
        <v>789.3313797808471</v>
      </c>
      <c r="E13" s="524">
        <v>790.97244797276903</v>
      </c>
      <c r="F13" s="524">
        <v>790.6002577683621</v>
      </c>
      <c r="G13" s="524">
        <v>785.86960122626203</v>
      </c>
      <c r="H13" s="524">
        <v>780.52258650459305</v>
      </c>
      <c r="I13" s="524">
        <v>781.12469577959496</v>
      </c>
      <c r="J13" s="524">
        <v>793.75555532098804</v>
      </c>
      <c r="K13" s="524">
        <v>810.98580678129701</v>
      </c>
      <c r="L13" s="524">
        <v>836.08858210028609</v>
      </c>
      <c r="N13" s="343"/>
      <c r="O13" s="237"/>
      <c r="P13" s="237"/>
      <c r="Q13" s="237"/>
      <c r="R13" s="237"/>
      <c r="S13" s="341"/>
      <c r="T13" s="237"/>
      <c r="U13" s="128"/>
      <c r="V13" s="128"/>
      <c r="W13" s="128"/>
      <c r="X13" s="128"/>
    </row>
    <row r="14" spans="1:24" s="4" customFormat="1" ht="15" customHeight="1" x14ac:dyDescent="0.2">
      <c r="A14" s="17" t="s">
        <v>23</v>
      </c>
      <c r="B14" s="522">
        <v>639.96087168843906</v>
      </c>
      <c r="C14" s="522">
        <v>662.8172349133431</v>
      </c>
      <c r="D14" s="523">
        <v>691.53011729193611</v>
      </c>
      <c r="E14" s="524">
        <v>688.54669990462207</v>
      </c>
      <c r="F14" s="524">
        <v>694.57855928350602</v>
      </c>
      <c r="G14" s="524">
        <v>689.493036023797</v>
      </c>
      <c r="H14" s="524">
        <v>700.01182138551394</v>
      </c>
      <c r="I14" s="524">
        <v>704.54793201262805</v>
      </c>
      <c r="J14" s="524">
        <v>721.53267898797799</v>
      </c>
      <c r="K14" s="524">
        <v>744.132647548161</v>
      </c>
      <c r="L14" s="524">
        <v>769.55114462756603</v>
      </c>
      <c r="N14" s="343"/>
      <c r="O14" s="237"/>
      <c r="P14" s="237"/>
      <c r="Q14" s="237"/>
      <c r="R14" s="237"/>
      <c r="S14" s="341"/>
      <c r="T14" s="237"/>
      <c r="U14" s="128"/>
      <c r="V14" s="128"/>
      <c r="W14" s="128"/>
      <c r="X14" s="128"/>
    </row>
    <row r="15" spans="1:24" s="4" customFormat="1" ht="15" customHeight="1" x14ac:dyDescent="0.2">
      <c r="A15" s="17" t="s">
        <v>24</v>
      </c>
      <c r="B15" s="522">
        <v>742.35315764059806</v>
      </c>
      <c r="C15" s="522">
        <v>760.78969516301504</v>
      </c>
      <c r="D15" s="523">
        <v>780.77552334392612</v>
      </c>
      <c r="E15" s="524">
        <v>787.052620836502</v>
      </c>
      <c r="F15" s="524">
        <v>792.19349937652498</v>
      </c>
      <c r="G15" s="524">
        <v>788.75951120712898</v>
      </c>
      <c r="H15" s="524">
        <v>794.28739505667909</v>
      </c>
      <c r="I15" s="524">
        <v>799.94521429660904</v>
      </c>
      <c r="J15" s="524">
        <v>815.09836307576404</v>
      </c>
      <c r="K15" s="524">
        <v>833.68045279035312</v>
      </c>
      <c r="L15" s="524">
        <v>861.01912379943917</v>
      </c>
      <c r="N15" s="343"/>
      <c r="O15" s="237"/>
      <c r="P15" s="237"/>
      <c r="Q15" s="237"/>
      <c r="R15" s="237"/>
      <c r="S15" s="341"/>
      <c r="T15" s="237"/>
      <c r="U15" s="128"/>
      <c r="V15" s="128"/>
      <c r="W15" s="128"/>
      <c r="X15" s="128"/>
    </row>
    <row r="16" spans="1:24" s="4" customFormat="1" ht="15" customHeight="1" x14ac:dyDescent="0.2">
      <c r="A16" s="17" t="s">
        <v>25</v>
      </c>
      <c r="B16" s="522">
        <v>1094.55826786544</v>
      </c>
      <c r="C16" s="522">
        <v>1114.0139218666002</v>
      </c>
      <c r="D16" s="523">
        <v>1153.3858079660201</v>
      </c>
      <c r="E16" s="524">
        <v>1152.9884098877499</v>
      </c>
      <c r="F16" s="524">
        <v>1167.6580160847802</v>
      </c>
      <c r="G16" s="524">
        <v>1160.86936374842</v>
      </c>
      <c r="H16" s="524">
        <v>1150.4698448745501</v>
      </c>
      <c r="I16" s="524">
        <v>1151.63595646608</v>
      </c>
      <c r="J16" s="524">
        <v>1155.93299539847</v>
      </c>
      <c r="K16" s="524">
        <v>1171.8790741674702</v>
      </c>
      <c r="L16" s="524">
        <v>1194.2196335718302</v>
      </c>
      <c r="N16" s="343"/>
      <c r="O16" s="237"/>
      <c r="P16" s="237"/>
      <c r="Q16" s="237"/>
      <c r="R16" s="237"/>
      <c r="S16" s="341"/>
      <c r="T16" s="237"/>
      <c r="U16" s="128"/>
      <c r="V16" s="128"/>
      <c r="W16" s="128"/>
      <c r="X16" s="128"/>
    </row>
    <row r="17" spans="1:24" s="4" customFormat="1" ht="15" customHeight="1" x14ac:dyDescent="0.2">
      <c r="A17" s="17" t="s">
        <v>26</v>
      </c>
      <c r="B17" s="522">
        <v>704.91095882352909</v>
      </c>
      <c r="C17" s="522">
        <v>727.1393117825121</v>
      </c>
      <c r="D17" s="523">
        <v>740.73645382808297</v>
      </c>
      <c r="E17" s="524">
        <v>738.52790218068503</v>
      </c>
      <c r="F17" s="524">
        <v>755.4183697403181</v>
      </c>
      <c r="G17" s="524">
        <v>750.1532035595111</v>
      </c>
      <c r="H17" s="524">
        <v>754.22184279021303</v>
      </c>
      <c r="I17" s="524">
        <v>755.70994773741211</v>
      </c>
      <c r="J17" s="524">
        <v>767.83196906199908</v>
      </c>
      <c r="K17" s="524">
        <v>783.58564020717904</v>
      </c>
      <c r="L17" s="524">
        <v>805.96255195599008</v>
      </c>
      <c r="N17" s="343"/>
      <c r="O17" s="237"/>
      <c r="P17" s="237"/>
      <c r="Q17" s="237"/>
      <c r="R17" s="237"/>
      <c r="S17" s="341"/>
      <c r="T17" s="237"/>
      <c r="U17" s="128"/>
      <c r="V17" s="128"/>
      <c r="W17" s="128"/>
      <c r="X17" s="128"/>
    </row>
    <row r="18" spans="1:24" s="4" customFormat="1" ht="15" customHeight="1" x14ac:dyDescent="0.2">
      <c r="A18" s="17" t="s">
        <v>27</v>
      </c>
      <c r="B18" s="522">
        <v>799.55511991144999</v>
      </c>
      <c r="C18" s="522">
        <v>819.87570732647305</v>
      </c>
      <c r="D18" s="523">
        <v>854.00972768637007</v>
      </c>
      <c r="E18" s="524">
        <v>862.28331073464005</v>
      </c>
      <c r="F18" s="524">
        <v>868.82706318074304</v>
      </c>
      <c r="G18" s="524">
        <v>870.78390462603909</v>
      </c>
      <c r="H18" s="524">
        <v>870.07515649366599</v>
      </c>
      <c r="I18" s="524">
        <v>879.09111754373509</v>
      </c>
      <c r="J18" s="524">
        <v>891.71007283776407</v>
      </c>
      <c r="K18" s="524">
        <v>908.24950197802696</v>
      </c>
      <c r="L18" s="524">
        <v>944.91945456281496</v>
      </c>
      <c r="N18" s="343"/>
      <c r="O18" s="237"/>
      <c r="P18" s="237"/>
      <c r="Q18" s="237"/>
      <c r="R18" s="237"/>
      <c r="S18" s="341"/>
      <c r="T18" s="237"/>
      <c r="U18" s="128"/>
      <c r="V18" s="128"/>
      <c r="W18" s="128"/>
      <c r="X18" s="128"/>
    </row>
    <row r="19" spans="1:24" s="4" customFormat="1" ht="15" customHeight="1" x14ac:dyDescent="0.2">
      <c r="A19" s="17" t="s">
        <v>28</v>
      </c>
      <c r="B19" s="522">
        <v>725.08826560214197</v>
      </c>
      <c r="C19" s="522">
        <v>745.52072688283806</v>
      </c>
      <c r="D19" s="523">
        <v>773.73037033872401</v>
      </c>
      <c r="E19" s="524">
        <v>779.59349842271308</v>
      </c>
      <c r="F19" s="524">
        <v>783.44995652838213</v>
      </c>
      <c r="G19" s="524">
        <v>783.970542908673</v>
      </c>
      <c r="H19" s="524">
        <v>786.63850439100997</v>
      </c>
      <c r="I19" s="524">
        <v>793.64357515528002</v>
      </c>
      <c r="J19" s="524">
        <v>799.14794069259904</v>
      </c>
      <c r="K19" s="524">
        <v>823.02580456725002</v>
      </c>
      <c r="L19" s="524">
        <v>842.949313592321</v>
      </c>
      <c r="N19" s="343"/>
      <c r="O19" s="237"/>
      <c r="P19" s="237"/>
      <c r="Q19" s="237"/>
      <c r="R19" s="237"/>
      <c r="S19" s="341"/>
      <c r="T19" s="237"/>
      <c r="U19" s="128"/>
      <c r="V19" s="128"/>
      <c r="W19" s="128"/>
      <c r="X19" s="128"/>
    </row>
    <row r="20" spans="1:24" s="4" customFormat="1" ht="15" customHeight="1" x14ac:dyDescent="0.2">
      <c r="A20" s="17" t="s">
        <v>29</v>
      </c>
      <c r="B20" s="522">
        <v>834.03697164299808</v>
      </c>
      <c r="C20" s="522">
        <v>861.58974437992697</v>
      </c>
      <c r="D20" s="523">
        <v>917.30223692028414</v>
      </c>
      <c r="E20" s="524">
        <v>941.70941589217011</v>
      </c>
      <c r="F20" s="524">
        <v>963.98564243242708</v>
      </c>
      <c r="G20" s="524">
        <v>951.47682952332502</v>
      </c>
      <c r="H20" s="524">
        <v>945.366781540479</v>
      </c>
      <c r="I20" s="524">
        <v>958.98408847235601</v>
      </c>
      <c r="J20" s="524">
        <v>979.51321544628911</v>
      </c>
      <c r="K20" s="524">
        <v>989.53921109868509</v>
      </c>
      <c r="L20" s="524">
        <v>1000.04486796398</v>
      </c>
      <c r="N20" s="343"/>
      <c r="O20" s="237"/>
      <c r="P20" s="237"/>
      <c r="Q20" s="237"/>
      <c r="R20" s="237"/>
      <c r="S20" s="341"/>
      <c r="T20" s="237"/>
      <c r="U20" s="128"/>
      <c r="V20" s="128"/>
      <c r="W20" s="128"/>
      <c r="X20" s="128"/>
    </row>
    <row r="21" spans="1:24" s="4" customFormat="1" ht="15" customHeight="1" x14ac:dyDescent="0.2">
      <c r="A21" s="17" t="s">
        <v>30</v>
      </c>
      <c r="B21" s="522">
        <v>664.52024487094604</v>
      </c>
      <c r="C21" s="522">
        <v>695.08880305406296</v>
      </c>
      <c r="D21" s="523">
        <v>709.430696631557</v>
      </c>
      <c r="E21" s="524">
        <v>719.72927507447901</v>
      </c>
      <c r="F21" s="524">
        <v>722.48055520348305</v>
      </c>
      <c r="G21" s="524">
        <v>726.57026737386104</v>
      </c>
      <c r="H21" s="524">
        <v>729.88665249678604</v>
      </c>
      <c r="I21" s="524">
        <v>741.65304225916304</v>
      </c>
      <c r="J21" s="524">
        <v>746.71799608418996</v>
      </c>
      <c r="K21" s="524">
        <v>782.27367877575693</v>
      </c>
      <c r="L21" s="524">
        <v>802.92211141340704</v>
      </c>
      <c r="N21" s="343"/>
      <c r="O21" s="237"/>
      <c r="P21" s="237"/>
      <c r="Q21" s="237"/>
      <c r="R21" s="237"/>
      <c r="S21" s="341"/>
      <c r="T21" s="237"/>
      <c r="U21" s="128"/>
      <c r="V21" s="128"/>
      <c r="W21" s="128"/>
      <c r="X21" s="128"/>
    </row>
    <row r="22" spans="1:24" s="4" customFormat="1" ht="15" customHeight="1" x14ac:dyDescent="0.2">
      <c r="A22" s="17" t="s">
        <v>31</v>
      </c>
      <c r="B22" s="522">
        <v>655.35638272552808</v>
      </c>
      <c r="C22" s="522">
        <v>686.92954213642611</v>
      </c>
      <c r="D22" s="523">
        <v>710.65343013501604</v>
      </c>
      <c r="E22" s="524">
        <v>718.46586308562212</v>
      </c>
      <c r="F22" s="524">
        <v>730.93516690729302</v>
      </c>
      <c r="G22" s="524">
        <v>737.07910256985201</v>
      </c>
      <c r="H22" s="524">
        <v>740.76690860215115</v>
      </c>
      <c r="I22" s="524">
        <v>744.13880082325306</v>
      </c>
      <c r="J22" s="524">
        <v>756.43071015036003</v>
      </c>
      <c r="K22" s="524">
        <v>776.74700216663405</v>
      </c>
      <c r="L22" s="524">
        <v>799.21047500776206</v>
      </c>
      <c r="N22" s="343"/>
      <c r="O22" s="237"/>
      <c r="P22" s="237"/>
      <c r="Q22" s="237"/>
      <c r="R22" s="237"/>
      <c r="S22" s="341"/>
      <c r="T22" s="237"/>
      <c r="U22" s="128"/>
      <c r="V22" s="128"/>
      <c r="W22" s="128"/>
      <c r="X22" s="128"/>
    </row>
    <row r="23" spans="1:24" s="20" customFormat="1" ht="15" customHeight="1" x14ac:dyDescent="0.2">
      <c r="A23" s="19" t="s">
        <v>32</v>
      </c>
      <c r="B23" s="525">
        <v>674.02222273392704</v>
      </c>
      <c r="C23" s="525">
        <v>702.21251084468997</v>
      </c>
      <c r="D23" s="526">
        <v>723.76516026404408</v>
      </c>
      <c r="E23" s="527">
        <v>732.39906747234102</v>
      </c>
      <c r="F23" s="527">
        <v>739.66164531367804</v>
      </c>
      <c r="G23" s="527">
        <v>733.97896127571005</v>
      </c>
      <c r="H23" s="527">
        <v>734.34031194133308</v>
      </c>
      <c r="I23" s="527">
        <v>737.11619943671906</v>
      </c>
      <c r="J23" s="527">
        <v>749.63475028658411</v>
      </c>
      <c r="K23" s="527">
        <v>768.56595194085003</v>
      </c>
      <c r="L23" s="527">
        <v>793.70238375478004</v>
      </c>
      <c r="N23" s="343"/>
      <c r="O23" s="237"/>
      <c r="P23" s="237"/>
      <c r="Q23" s="237"/>
      <c r="R23" s="237"/>
      <c r="S23" s="341"/>
      <c r="T23" s="237"/>
      <c r="U23" s="625"/>
      <c r="V23" s="625"/>
      <c r="W23" s="625"/>
      <c r="X23" s="625"/>
    </row>
    <row r="24" spans="1:24" s="4" customFormat="1" ht="15" customHeight="1" x14ac:dyDescent="0.2">
      <c r="A24" s="261" t="s">
        <v>140</v>
      </c>
      <c r="B24" s="215"/>
      <c r="C24" s="215"/>
      <c r="D24" s="360"/>
      <c r="E24" s="360"/>
      <c r="F24" s="360"/>
      <c r="G24" s="360"/>
      <c r="H24" s="155"/>
      <c r="I24" s="155"/>
      <c r="J24" s="155"/>
      <c r="K24" s="155"/>
      <c r="L24" s="155"/>
      <c r="O24" s="128"/>
      <c r="P24" s="128"/>
      <c r="Q24" s="128"/>
      <c r="R24" s="128"/>
      <c r="S24" s="128"/>
      <c r="T24" s="128"/>
      <c r="U24" s="128"/>
      <c r="V24" s="128"/>
      <c r="W24" s="128"/>
      <c r="X24" s="128"/>
    </row>
    <row r="25" spans="1:24" s="4" customFormat="1" ht="36.75" customHeight="1" x14ac:dyDescent="0.2">
      <c r="A25" s="659" t="s">
        <v>260</v>
      </c>
      <c r="B25" s="659"/>
      <c r="C25" s="659"/>
      <c r="D25" s="659"/>
      <c r="E25" s="659"/>
      <c r="F25" s="659"/>
      <c r="G25" s="659"/>
      <c r="H25" s="659"/>
      <c r="I25" s="659"/>
      <c r="J25" s="659"/>
      <c r="K25" s="659"/>
      <c r="L25" s="393"/>
      <c r="O25" s="128"/>
      <c r="P25" s="128"/>
      <c r="Q25" s="128"/>
      <c r="R25" s="128"/>
      <c r="S25" s="128"/>
      <c r="T25" s="128"/>
      <c r="U25" s="128"/>
      <c r="V25" s="128"/>
      <c r="W25" s="128"/>
      <c r="X25" s="128"/>
    </row>
  </sheetData>
  <mergeCells count="2">
    <mergeCell ref="A25:K25"/>
    <mergeCell ref="A1:L1"/>
  </mergeCells>
  <conditionalFormatting sqref="A1 A25 L3 A2:H2 B24:H24 A26:H1048576 A5:C23 A4:G4 A3:F3 M1:N1048576 AK1:XFD1048576">
    <cfRule type="cellIs" dxfId="207" priority="18" operator="equal">
      <formula>0</formula>
    </cfRule>
  </conditionalFormatting>
  <conditionalFormatting sqref="A24">
    <cfRule type="cellIs" dxfId="206" priority="17" operator="equal">
      <formula>0</formula>
    </cfRule>
  </conditionalFormatting>
  <conditionalFormatting sqref="H4">
    <cfRule type="cellIs" dxfId="205" priority="16" operator="equal">
      <formula>0</formula>
    </cfRule>
  </conditionalFormatting>
  <conditionalFormatting sqref="K2 K24 K26:K1048576">
    <cfRule type="cellIs" dxfId="204" priority="15" operator="equal">
      <formula>0</formula>
    </cfRule>
  </conditionalFormatting>
  <conditionalFormatting sqref="D5:H23">
    <cfRule type="cellIs" dxfId="203" priority="13" operator="equal">
      <formula>0</formula>
    </cfRule>
  </conditionalFormatting>
  <conditionalFormatting sqref="I2 I24 I26:I1048576">
    <cfRule type="cellIs" dxfId="202" priority="12" operator="equal">
      <formula>0</formula>
    </cfRule>
  </conditionalFormatting>
  <conditionalFormatting sqref="I4:K4">
    <cfRule type="cellIs" dxfId="201" priority="11" operator="equal">
      <formula>0</formula>
    </cfRule>
  </conditionalFormatting>
  <conditionalFormatting sqref="I5:K23">
    <cfRule type="cellIs" dxfId="200" priority="10" operator="equal">
      <formula>0</formula>
    </cfRule>
  </conditionalFormatting>
  <conditionalFormatting sqref="J2 J24 J26:J1048576">
    <cfRule type="cellIs" dxfId="199" priority="6" operator="equal">
      <formula>0</formula>
    </cfRule>
  </conditionalFormatting>
  <conditionalFormatting sqref="L2 L24 L26:L1048576">
    <cfRule type="cellIs" dxfId="198" priority="3" operator="equal">
      <formula>0</formula>
    </cfRule>
  </conditionalFormatting>
  <conditionalFormatting sqref="L4">
    <cfRule type="cellIs" dxfId="197" priority="2" operator="equal">
      <formula>0</formula>
    </cfRule>
  </conditionalFormatting>
  <conditionalFormatting sqref="L5:L23">
    <cfRule type="cellIs" dxfId="196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Y45"/>
  <sheetViews>
    <sheetView workbookViewId="0">
      <selection sqref="A1:M1"/>
    </sheetView>
  </sheetViews>
  <sheetFormatPr defaultRowHeight="15" customHeight="1" x14ac:dyDescent="0.2"/>
  <cols>
    <col min="1" max="1" width="17.140625" style="144" customWidth="1"/>
    <col min="2" max="2" width="2.42578125" style="153" customWidth="1"/>
    <col min="3" max="13" width="6.42578125" style="144" customWidth="1"/>
    <col min="14" max="16384" width="9.140625" style="144"/>
  </cols>
  <sheetData>
    <row r="1" spans="1:25" s="149" customFormat="1" ht="28.5" customHeight="1" x14ac:dyDescent="0.2">
      <c r="A1" s="660" t="s">
        <v>223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</row>
    <row r="2" spans="1:25" s="316" customFormat="1" ht="15" customHeight="1" x14ac:dyDescent="0.2">
      <c r="A2" s="295"/>
      <c r="B2" s="296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25" s="316" customFormat="1" ht="15" customHeight="1" x14ac:dyDescent="0.2">
      <c r="A3" s="295" t="s">
        <v>14</v>
      </c>
      <c r="B3" s="296"/>
      <c r="C3" s="295"/>
      <c r="D3" s="273"/>
      <c r="E3" s="273"/>
      <c r="F3" s="273"/>
      <c r="H3" s="273"/>
      <c r="J3" s="404"/>
      <c r="K3" s="404"/>
      <c r="L3" s="404"/>
      <c r="M3" s="404" t="s">
        <v>69</v>
      </c>
    </row>
    <row r="4" spans="1:25" s="301" customFormat="1" ht="28.5" customHeight="1" thickBot="1" x14ac:dyDescent="0.25">
      <c r="A4" s="299"/>
      <c r="B4" s="299"/>
      <c r="C4" s="299">
        <v>2008</v>
      </c>
      <c r="D4" s="299">
        <v>2009</v>
      </c>
      <c r="E4" s="317">
        <v>2010</v>
      </c>
      <c r="F4" s="299">
        <v>2011</v>
      </c>
      <c r="G4" s="299">
        <v>2012</v>
      </c>
      <c r="H4" s="299">
        <v>2013</v>
      </c>
      <c r="I4" s="299">
        <v>2014</v>
      </c>
      <c r="J4" s="299">
        <v>2015</v>
      </c>
      <c r="K4" s="299">
        <v>2016</v>
      </c>
      <c r="L4" s="299">
        <v>2017</v>
      </c>
      <c r="M4" s="299">
        <v>2018</v>
      </c>
    </row>
    <row r="5" spans="1:25" s="303" customFormat="1" ht="16.5" customHeight="1" thickTop="1" x14ac:dyDescent="0.2">
      <c r="A5" s="289" t="s">
        <v>12</v>
      </c>
      <c r="B5" s="296" t="s">
        <v>46</v>
      </c>
      <c r="C5" s="508">
        <v>846.1337237422581</v>
      </c>
      <c r="D5" s="508">
        <v>870.33975224698497</v>
      </c>
      <c r="E5" s="509">
        <v>900.03881579759502</v>
      </c>
      <c r="F5" s="510">
        <v>906.10728754671709</v>
      </c>
      <c r="G5" s="510">
        <v>915.01247006081212</v>
      </c>
      <c r="H5" s="510">
        <v>912.18298170177309</v>
      </c>
      <c r="I5" s="510">
        <v>909.49144915721399</v>
      </c>
      <c r="J5" s="510">
        <v>913.92544791377406</v>
      </c>
      <c r="K5" s="510">
        <v>924.9392153090821</v>
      </c>
      <c r="L5" s="510">
        <v>943.00107511786211</v>
      </c>
      <c r="M5" s="510">
        <v>970.41689676342503</v>
      </c>
      <c r="O5" s="301"/>
      <c r="P5" s="301"/>
      <c r="Q5" s="237"/>
      <c r="R5" s="237"/>
      <c r="S5" s="237"/>
      <c r="T5" s="237"/>
      <c r="U5" s="237"/>
      <c r="V5" s="237"/>
      <c r="W5" s="237"/>
      <c r="X5" s="237"/>
      <c r="Y5" s="343"/>
    </row>
    <row r="6" spans="1:25" s="303" customFormat="1" ht="12.75" customHeight="1" x14ac:dyDescent="0.2">
      <c r="A6" s="277"/>
      <c r="B6" s="296" t="s">
        <v>54</v>
      </c>
      <c r="C6" s="508">
        <v>920.05051352871101</v>
      </c>
      <c r="D6" s="508">
        <v>943.94497678600203</v>
      </c>
      <c r="E6" s="511">
        <v>977.55570030800004</v>
      </c>
      <c r="F6" s="512">
        <v>985.22802549054211</v>
      </c>
      <c r="G6" s="512">
        <v>999.85354294571812</v>
      </c>
      <c r="H6" s="512">
        <v>993.79266174939096</v>
      </c>
      <c r="I6" s="512">
        <v>985.0215081163841</v>
      </c>
      <c r="J6" s="512">
        <v>990.04668016967901</v>
      </c>
      <c r="K6" s="512">
        <v>997.37861815735698</v>
      </c>
      <c r="L6" s="512">
        <v>1012.2476626665</v>
      </c>
      <c r="M6" s="512">
        <v>1039.08171517903</v>
      </c>
      <c r="O6" s="301"/>
      <c r="P6" s="301"/>
      <c r="Q6" s="237"/>
      <c r="R6" s="237"/>
      <c r="S6" s="237"/>
      <c r="T6" s="237"/>
      <c r="U6" s="237"/>
      <c r="V6" s="237"/>
      <c r="W6" s="237"/>
      <c r="X6" s="237"/>
      <c r="Y6" s="343"/>
    </row>
    <row r="7" spans="1:25" s="303" customFormat="1" ht="12.75" customHeight="1" x14ac:dyDescent="0.2">
      <c r="A7" s="277"/>
      <c r="B7" s="296" t="s">
        <v>55</v>
      </c>
      <c r="C7" s="508">
        <v>749.7347664562111</v>
      </c>
      <c r="D7" s="508">
        <v>775.50184381051599</v>
      </c>
      <c r="E7" s="511">
        <v>801.81028727640103</v>
      </c>
      <c r="F7" s="512">
        <v>808.37025244079109</v>
      </c>
      <c r="G7" s="512">
        <v>814.53727639534998</v>
      </c>
      <c r="H7" s="512">
        <v>816.21122210111105</v>
      </c>
      <c r="I7" s="512">
        <v>820.25300466774809</v>
      </c>
      <c r="J7" s="512">
        <v>824.99170229471508</v>
      </c>
      <c r="K7" s="512">
        <v>840.26183463405107</v>
      </c>
      <c r="L7" s="512">
        <v>861.16674363485106</v>
      </c>
      <c r="M7" s="512">
        <v>888.55773746998204</v>
      </c>
      <c r="O7" s="301"/>
      <c r="P7" s="301"/>
      <c r="Q7" s="237"/>
      <c r="R7" s="237"/>
      <c r="S7" s="237"/>
      <c r="T7" s="237"/>
      <c r="U7" s="237"/>
      <c r="V7" s="237"/>
      <c r="W7" s="237"/>
      <c r="X7" s="237"/>
      <c r="Y7" s="343"/>
    </row>
    <row r="8" spans="1:25" s="136" customFormat="1" ht="16.5" customHeight="1" x14ac:dyDescent="0.2">
      <c r="A8" s="61" t="s">
        <v>56</v>
      </c>
      <c r="B8" s="58" t="s">
        <v>46</v>
      </c>
      <c r="C8" s="528">
        <v>436.95184755883406</v>
      </c>
      <c r="D8" s="528">
        <v>454.76772824919402</v>
      </c>
      <c r="E8" s="529">
        <v>493.37969987995206</v>
      </c>
      <c r="F8" s="530">
        <v>513.77956639566401</v>
      </c>
      <c r="G8" s="530">
        <v>509.44050420168105</v>
      </c>
      <c r="H8" s="530">
        <v>553.21526829268305</v>
      </c>
      <c r="I8" s="530">
        <v>673.38821292775697</v>
      </c>
      <c r="J8" s="530">
        <v>645.96770833333301</v>
      </c>
      <c r="K8" s="530">
        <v>688.28591760299605</v>
      </c>
      <c r="L8" s="530">
        <v>682.81965789473702</v>
      </c>
      <c r="M8" s="530">
        <v>693.22013440860201</v>
      </c>
      <c r="O8" s="301"/>
      <c r="P8" s="301"/>
      <c r="Q8" s="342"/>
      <c r="R8" s="342"/>
      <c r="S8" s="342"/>
      <c r="T8" s="344"/>
      <c r="U8" s="342"/>
    </row>
    <row r="9" spans="1:25" s="136" customFormat="1" ht="12.75" customHeight="1" x14ac:dyDescent="0.2">
      <c r="A9" s="62"/>
      <c r="B9" s="63" t="s">
        <v>54</v>
      </c>
      <c r="C9" s="531">
        <v>443.17381094527406</v>
      </c>
      <c r="D9" s="531">
        <v>460.54114330462005</v>
      </c>
      <c r="E9" s="532">
        <v>504.22052631578902</v>
      </c>
      <c r="F9" s="533">
        <v>527.56976100628901</v>
      </c>
      <c r="G9" s="533">
        <v>517.07122969837599</v>
      </c>
      <c r="H9" s="533">
        <v>573.76116788321212</v>
      </c>
      <c r="I9" s="533">
        <v>751.18306358381494</v>
      </c>
      <c r="J9" s="533">
        <v>701.72158536585403</v>
      </c>
      <c r="K9" s="533">
        <v>744.59073298429303</v>
      </c>
      <c r="L9" s="533">
        <v>727.95527272727304</v>
      </c>
      <c r="M9" s="533">
        <v>733.3014682539681</v>
      </c>
      <c r="O9" s="342"/>
      <c r="P9" s="301"/>
      <c r="Q9" s="342"/>
      <c r="R9" s="342"/>
      <c r="S9" s="342"/>
      <c r="T9" s="344"/>
      <c r="U9" s="342"/>
    </row>
    <row r="10" spans="1:25" s="136" customFormat="1" ht="12.75" customHeight="1" x14ac:dyDescent="0.2">
      <c r="A10" s="61"/>
      <c r="B10" s="63" t="s">
        <v>55</v>
      </c>
      <c r="C10" s="531">
        <v>422.01021505376298</v>
      </c>
      <c r="D10" s="531">
        <v>442.16490598290608</v>
      </c>
      <c r="E10" s="532">
        <v>469.884372623574</v>
      </c>
      <c r="F10" s="533">
        <v>478.64108974359004</v>
      </c>
      <c r="G10" s="533">
        <v>489.38658536585405</v>
      </c>
      <c r="H10" s="533">
        <v>511.82132352941204</v>
      </c>
      <c r="I10" s="533">
        <v>523.84922222222201</v>
      </c>
      <c r="J10" s="533">
        <v>525.65671052631603</v>
      </c>
      <c r="K10" s="533">
        <v>546.78302631578902</v>
      </c>
      <c r="L10" s="533">
        <v>564.60733333333303</v>
      </c>
      <c r="M10" s="533">
        <v>609.04933333333304</v>
      </c>
      <c r="O10" s="342"/>
      <c r="P10" s="301"/>
      <c r="Q10" s="342"/>
      <c r="R10" s="342"/>
      <c r="S10" s="342"/>
      <c r="T10" s="344"/>
      <c r="U10" s="344"/>
    </row>
    <row r="11" spans="1:25" s="136" customFormat="1" ht="16.5" customHeight="1" x14ac:dyDescent="0.2">
      <c r="A11" s="61" t="s">
        <v>57</v>
      </c>
      <c r="B11" s="58" t="s">
        <v>46</v>
      </c>
      <c r="C11" s="528">
        <v>551.68951750997803</v>
      </c>
      <c r="D11" s="528">
        <v>565.71979644958697</v>
      </c>
      <c r="E11" s="529">
        <v>591.78807294993601</v>
      </c>
      <c r="F11" s="530">
        <v>601.08893993485708</v>
      </c>
      <c r="G11" s="530">
        <v>611.69090254473713</v>
      </c>
      <c r="H11" s="530">
        <v>602.54614960826098</v>
      </c>
      <c r="I11" s="530">
        <v>607.61617454050611</v>
      </c>
      <c r="J11" s="530">
        <v>621.0474565376071</v>
      </c>
      <c r="K11" s="530">
        <v>639.49061483464607</v>
      </c>
      <c r="L11" s="530">
        <v>664.29416466900204</v>
      </c>
      <c r="M11" s="530">
        <v>693.67039977396098</v>
      </c>
      <c r="O11" s="342"/>
      <c r="P11" s="342"/>
      <c r="Q11" s="342"/>
      <c r="R11" s="342"/>
      <c r="S11" s="342"/>
      <c r="T11" s="344"/>
      <c r="U11" s="342"/>
    </row>
    <row r="12" spans="1:25" s="136" customFormat="1" ht="12.75" customHeight="1" x14ac:dyDescent="0.2">
      <c r="A12" s="62"/>
      <c r="B12" s="63" t="s">
        <v>54</v>
      </c>
      <c r="C12" s="531">
        <v>565.55838730741607</v>
      </c>
      <c r="D12" s="531">
        <v>578.58437841433204</v>
      </c>
      <c r="E12" s="532">
        <v>606.65920139729508</v>
      </c>
      <c r="F12" s="533">
        <v>619.53568425868309</v>
      </c>
      <c r="G12" s="533">
        <v>642.96294998157703</v>
      </c>
      <c r="H12" s="533">
        <v>629.21193599529306</v>
      </c>
      <c r="I12" s="533">
        <v>629.14229378923096</v>
      </c>
      <c r="J12" s="533">
        <v>644.55126872143103</v>
      </c>
      <c r="K12" s="533">
        <v>660.61299372052213</v>
      </c>
      <c r="L12" s="533">
        <v>682.80784777397002</v>
      </c>
      <c r="M12" s="533">
        <v>713.12969075958802</v>
      </c>
      <c r="O12" s="342"/>
      <c r="P12" s="342"/>
      <c r="Q12" s="342"/>
      <c r="R12" s="342"/>
      <c r="S12" s="342"/>
      <c r="T12" s="344"/>
      <c r="U12" s="342"/>
    </row>
    <row r="13" spans="1:25" s="136" customFormat="1" ht="12.75" customHeight="1" x14ac:dyDescent="0.2">
      <c r="A13" s="61"/>
      <c r="B13" s="63" t="s">
        <v>55</v>
      </c>
      <c r="C13" s="531">
        <v>533.53871575427308</v>
      </c>
      <c r="D13" s="531">
        <v>548.96439691534204</v>
      </c>
      <c r="E13" s="532">
        <v>572.88667780317712</v>
      </c>
      <c r="F13" s="533">
        <v>577.6470401950811</v>
      </c>
      <c r="G13" s="533">
        <v>572.04559839623209</v>
      </c>
      <c r="H13" s="533">
        <v>567.96597138618108</v>
      </c>
      <c r="I13" s="533">
        <v>579.35358747644602</v>
      </c>
      <c r="J13" s="533">
        <v>590.60351590610503</v>
      </c>
      <c r="K13" s="533">
        <v>612.12778888849402</v>
      </c>
      <c r="L13" s="533">
        <v>640.242708594909</v>
      </c>
      <c r="M13" s="533">
        <v>667.73054529288197</v>
      </c>
      <c r="O13" s="342"/>
      <c r="P13" s="342"/>
      <c r="Q13" s="342"/>
      <c r="R13" s="342"/>
      <c r="S13" s="342"/>
      <c r="T13" s="344"/>
      <c r="U13" s="342"/>
    </row>
    <row r="14" spans="1:25" s="136" customFormat="1" ht="16.5" customHeight="1" x14ac:dyDescent="0.2">
      <c r="A14" s="61" t="s">
        <v>58</v>
      </c>
      <c r="B14" s="58" t="s">
        <v>46</v>
      </c>
      <c r="C14" s="528">
        <v>714.97743745304604</v>
      </c>
      <c r="D14" s="528">
        <v>722.69640121601299</v>
      </c>
      <c r="E14" s="529">
        <v>741.14372422748806</v>
      </c>
      <c r="F14" s="530">
        <v>744.75483368639709</v>
      </c>
      <c r="G14" s="530">
        <v>735.1380102899991</v>
      </c>
      <c r="H14" s="530">
        <v>727.85881381592412</v>
      </c>
      <c r="I14" s="530">
        <v>726.42566128350802</v>
      </c>
      <c r="J14" s="530">
        <v>735.23260957624109</v>
      </c>
      <c r="K14" s="530">
        <v>756.47195589581406</v>
      </c>
      <c r="L14" s="530">
        <v>788.46230547587209</v>
      </c>
      <c r="M14" s="530">
        <v>822.42678971007615</v>
      </c>
      <c r="O14" s="342"/>
      <c r="P14" s="342"/>
      <c r="Q14" s="342"/>
      <c r="R14" s="342"/>
      <c r="S14" s="342"/>
      <c r="T14" s="344"/>
      <c r="U14" s="342"/>
    </row>
    <row r="15" spans="1:25" s="136" customFormat="1" ht="12.75" customHeight="1" x14ac:dyDescent="0.2">
      <c r="A15" s="62"/>
      <c r="B15" s="63" t="s">
        <v>54</v>
      </c>
      <c r="C15" s="531">
        <v>735.80716894186696</v>
      </c>
      <c r="D15" s="531">
        <v>736.97283381314503</v>
      </c>
      <c r="E15" s="532">
        <v>760.09173246707701</v>
      </c>
      <c r="F15" s="533">
        <v>766.62587569207005</v>
      </c>
      <c r="G15" s="533">
        <v>755.74132371100302</v>
      </c>
      <c r="H15" s="533">
        <v>752.13240502346605</v>
      </c>
      <c r="I15" s="533">
        <v>749.17645126379603</v>
      </c>
      <c r="J15" s="533">
        <v>763.38942191696401</v>
      </c>
      <c r="K15" s="533">
        <v>785.22978517323816</v>
      </c>
      <c r="L15" s="533">
        <v>819.21955167319709</v>
      </c>
      <c r="M15" s="533">
        <v>854.04491538286402</v>
      </c>
      <c r="O15" s="342"/>
      <c r="P15" s="342"/>
      <c r="Q15" s="342"/>
      <c r="R15" s="342"/>
      <c r="S15" s="342"/>
      <c r="T15" s="344"/>
      <c r="U15" s="342"/>
    </row>
    <row r="16" spans="1:25" s="136" customFormat="1" ht="12.75" customHeight="1" x14ac:dyDescent="0.2">
      <c r="A16" s="61"/>
      <c r="B16" s="63" t="s">
        <v>55</v>
      </c>
      <c r="C16" s="531">
        <v>691.59964976452204</v>
      </c>
      <c r="D16" s="531">
        <v>706.65051045430107</v>
      </c>
      <c r="E16" s="532">
        <v>720.19997787528212</v>
      </c>
      <c r="F16" s="533">
        <v>720.84155475954003</v>
      </c>
      <c r="G16" s="533">
        <v>713.04916150130214</v>
      </c>
      <c r="H16" s="533">
        <v>701.70376327783606</v>
      </c>
      <c r="I16" s="533">
        <v>701.29152800284612</v>
      </c>
      <c r="J16" s="533">
        <v>704.39158380031108</v>
      </c>
      <c r="K16" s="533">
        <v>724.53622157412497</v>
      </c>
      <c r="L16" s="533">
        <v>753.87293518008505</v>
      </c>
      <c r="M16" s="533">
        <v>786.451930283563</v>
      </c>
      <c r="O16" s="342"/>
      <c r="P16" s="342"/>
      <c r="Q16" s="342"/>
      <c r="R16" s="342"/>
      <c r="S16" s="342"/>
      <c r="T16" s="344"/>
      <c r="U16" s="342"/>
    </row>
    <row r="17" spans="1:21" s="136" customFormat="1" ht="16.5" customHeight="1" x14ac:dyDescent="0.2">
      <c r="A17" s="61" t="s">
        <v>59</v>
      </c>
      <c r="B17" s="58" t="s">
        <v>46</v>
      </c>
      <c r="C17" s="528">
        <v>842.11828884561203</v>
      </c>
      <c r="D17" s="528">
        <v>854.53451570110417</v>
      </c>
      <c r="E17" s="529">
        <v>869.74502354144806</v>
      </c>
      <c r="F17" s="530">
        <v>860.97921885453206</v>
      </c>
      <c r="G17" s="530">
        <v>852.77524895631802</v>
      </c>
      <c r="H17" s="530">
        <v>837.54944076815502</v>
      </c>
      <c r="I17" s="530">
        <v>829.86798946087015</v>
      </c>
      <c r="J17" s="530">
        <v>834.19469236995508</v>
      </c>
      <c r="K17" s="530">
        <v>845.28875314703112</v>
      </c>
      <c r="L17" s="530">
        <v>867.49853014274299</v>
      </c>
      <c r="M17" s="530">
        <v>902.9347997266691</v>
      </c>
      <c r="O17" s="342"/>
      <c r="P17" s="342"/>
      <c r="Q17" s="342"/>
      <c r="R17" s="342"/>
      <c r="S17" s="342"/>
      <c r="T17" s="344"/>
      <c r="U17" s="342"/>
    </row>
    <row r="18" spans="1:21" s="136" customFormat="1" ht="12.75" customHeight="1" x14ac:dyDescent="0.2">
      <c r="A18" s="62"/>
      <c r="B18" s="63" t="s">
        <v>54</v>
      </c>
      <c r="C18" s="531">
        <v>885.87004342940907</v>
      </c>
      <c r="D18" s="531">
        <v>894.10686485174801</v>
      </c>
      <c r="E18" s="532">
        <v>910.42882800511507</v>
      </c>
      <c r="F18" s="533">
        <v>897.96562641958201</v>
      </c>
      <c r="G18" s="533">
        <v>890.96357190790707</v>
      </c>
      <c r="H18" s="533">
        <v>870.42257176986607</v>
      </c>
      <c r="I18" s="533">
        <v>857.082091950071</v>
      </c>
      <c r="J18" s="533">
        <v>864.50910915165593</v>
      </c>
      <c r="K18" s="533">
        <v>873.34799613331916</v>
      </c>
      <c r="L18" s="533">
        <v>898.32755977118597</v>
      </c>
      <c r="M18" s="533">
        <v>942.24881774096707</v>
      </c>
      <c r="O18" s="342"/>
      <c r="P18" s="342"/>
      <c r="Q18" s="342"/>
      <c r="R18" s="342"/>
      <c r="S18" s="342"/>
      <c r="T18" s="344"/>
      <c r="U18" s="342"/>
    </row>
    <row r="19" spans="1:21" s="136" customFormat="1" ht="12.75" customHeight="1" x14ac:dyDescent="0.2">
      <c r="A19" s="61"/>
      <c r="B19" s="63" t="s">
        <v>55</v>
      </c>
      <c r="C19" s="531">
        <v>790.41892519857799</v>
      </c>
      <c r="D19" s="531">
        <v>807.90393842054402</v>
      </c>
      <c r="E19" s="532">
        <v>822.40137420246901</v>
      </c>
      <c r="F19" s="533">
        <v>818.8857158343061</v>
      </c>
      <c r="G19" s="533">
        <v>810.78321060108715</v>
      </c>
      <c r="H19" s="533">
        <v>801.57011688051909</v>
      </c>
      <c r="I19" s="533">
        <v>799.65531010539905</v>
      </c>
      <c r="J19" s="533">
        <v>800.72702796968815</v>
      </c>
      <c r="K19" s="533">
        <v>813.95410799674607</v>
      </c>
      <c r="L19" s="533">
        <v>832.36350710459601</v>
      </c>
      <c r="M19" s="533">
        <v>856.98564824960408</v>
      </c>
      <c r="O19" s="342"/>
      <c r="P19" s="342"/>
      <c r="Q19" s="342"/>
      <c r="R19" s="342"/>
      <c r="S19" s="342"/>
      <c r="T19" s="344"/>
      <c r="U19" s="342"/>
    </row>
    <row r="20" spans="1:21" s="136" customFormat="1" ht="16.5" customHeight="1" x14ac:dyDescent="0.2">
      <c r="A20" s="61" t="s">
        <v>60</v>
      </c>
      <c r="B20" s="58" t="s">
        <v>46</v>
      </c>
      <c r="C20" s="528">
        <v>904.04585299345911</v>
      </c>
      <c r="D20" s="528">
        <v>933.14821325261312</v>
      </c>
      <c r="E20" s="529">
        <v>961.01263396577303</v>
      </c>
      <c r="F20" s="530">
        <v>960.51452781595901</v>
      </c>
      <c r="G20" s="530">
        <v>962.64735882218406</v>
      </c>
      <c r="H20" s="530">
        <v>951.11430619383202</v>
      </c>
      <c r="I20" s="530">
        <v>940.30128029609602</v>
      </c>
      <c r="J20" s="530">
        <v>935.92378616510007</v>
      </c>
      <c r="K20" s="530">
        <v>943.38839742194602</v>
      </c>
      <c r="L20" s="530">
        <v>956.28265711415099</v>
      </c>
      <c r="M20" s="530">
        <v>979.27003303384311</v>
      </c>
      <c r="N20" s="640"/>
      <c r="O20" s="342"/>
      <c r="P20" s="342"/>
      <c r="Q20" s="342"/>
      <c r="R20" s="342"/>
      <c r="S20" s="342"/>
      <c r="T20" s="344"/>
      <c r="U20" s="342"/>
    </row>
    <row r="21" spans="1:21" s="136" customFormat="1" ht="12.75" customHeight="1" x14ac:dyDescent="0.2">
      <c r="A21" s="62"/>
      <c r="B21" s="63" t="s">
        <v>54</v>
      </c>
      <c r="C21" s="531">
        <v>976.87985896990904</v>
      </c>
      <c r="D21" s="531">
        <v>1002.7085708239701</v>
      </c>
      <c r="E21" s="532">
        <v>1029.41260019775</v>
      </c>
      <c r="F21" s="533">
        <v>1026.87957289777</v>
      </c>
      <c r="G21" s="533">
        <v>1029.21657006288</v>
      </c>
      <c r="H21" s="533">
        <v>1010.1658468108801</v>
      </c>
      <c r="I21" s="533">
        <v>993.53723208171311</v>
      </c>
      <c r="J21" s="533">
        <v>987.57056445114006</v>
      </c>
      <c r="K21" s="533">
        <v>992.66329244153712</v>
      </c>
      <c r="L21" s="533">
        <v>1003.7602139460201</v>
      </c>
      <c r="M21" s="533">
        <v>1027.1818406526802</v>
      </c>
      <c r="O21" s="342"/>
      <c r="P21" s="342"/>
      <c r="Q21" s="342"/>
      <c r="R21" s="342"/>
      <c r="S21" s="342"/>
      <c r="T21" s="344"/>
      <c r="U21" s="342"/>
    </row>
    <row r="22" spans="1:21" s="136" customFormat="1" ht="12.75" customHeight="1" x14ac:dyDescent="0.2">
      <c r="A22" s="61"/>
      <c r="B22" s="63" t="s">
        <v>55</v>
      </c>
      <c r="C22" s="531">
        <v>814.28907724502801</v>
      </c>
      <c r="D22" s="531">
        <v>848.06706154060601</v>
      </c>
      <c r="E22" s="532">
        <v>878.39387859577505</v>
      </c>
      <c r="F22" s="533">
        <v>882.88717962240901</v>
      </c>
      <c r="G22" s="533">
        <v>887.91588056802993</v>
      </c>
      <c r="H22" s="533">
        <v>885.51757479787807</v>
      </c>
      <c r="I22" s="533">
        <v>880.86738488152901</v>
      </c>
      <c r="J22" s="533">
        <v>879.09218547387013</v>
      </c>
      <c r="K22" s="533">
        <v>889.00940961412709</v>
      </c>
      <c r="L22" s="533">
        <v>903.48762144939406</v>
      </c>
      <c r="M22" s="533">
        <v>925.18594489004113</v>
      </c>
      <c r="O22" s="342"/>
      <c r="P22" s="342"/>
      <c r="Q22" s="342"/>
      <c r="R22" s="342"/>
      <c r="S22" s="342"/>
      <c r="T22" s="344"/>
      <c r="U22" s="342"/>
    </row>
    <row r="23" spans="1:21" s="136" customFormat="1" ht="16.5" customHeight="1" x14ac:dyDescent="0.2">
      <c r="A23" s="61" t="s">
        <v>61</v>
      </c>
      <c r="B23" s="58" t="s">
        <v>46</v>
      </c>
      <c r="C23" s="528">
        <v>905.61231418724901</v>
      </c>
      <c r="D23" s="528">
        <v>928.0649095182871</v>
      </c>
      <c r="E23" s="529">
        <v>958.7822920302101</v>
      </c>
      <c r="F23" s="530">
        <v>968.24676693369702</v>
      </c>
      <c r="G23" s="530">
        <v>984.08133011689404</v>
      </c>
      <c r="H23" s="530">
        <v>988.37179366184603</v>
      </c>
      <c r="I23" s="530">
        <v>994.63033609369802</v>
      </c>
      <c r="J23" s="530">
        <v>999.48992851012508</v>
      </c>
      <c r="K23" s="530">
        <v>1009.31175486649</v>
      </c>
      <c r="L23" s="530">
        <v>1025.8404098645899</v>
      </c>
      <c r="M23" s="530">
        <v>1053.2729401455001</v>
      </c>
      <c r="O23" s="342"/>
      <c r="P23" s="342"/>
      <c r="Q23" s="342"/>
      <c r="R23" s="342"/>
      <c r="S23" s="342"/>
      <c r="T23" s="344"/>
      <c r="U23" s="342"/>
    </row>
    <row r="24" spans="1:21" s="136" customFormat="1" ht="12.75" customHeight="1" x14ac:dyDescent="0.2">
      <c r="A24" s="62"/>
      <c r="B24" s="63" t="s">
        <v>54</v>
      </c>
      <c r="C24" s="531">
        <v>1001.1936706196001</v>
      </c>
      <c r="D24" s="531">
        <v>1020.68068233652</v>
      </c>
      <c r="E24" s="532">
        <v>1051.6287273634898</v>
      </c>
      <c r="F24" s="533">
        <v>1062.8677122398401</v>
      </c>
      <c r="G24" s="533">
        <v>1082.39173693883</v>
      </c>
      <c r="H24" s="533">
        <v>1081.28682508003</v>
      </c>
      <c r="I24" s="533">
        <v>1080.4799012563401</v>
      </c>
      <c r="J24" s="533">
        <v>1083.3750122460699</v>
      </c>
      <c r="K24" s="533">
        <v>1087.2766598651601</v>
      </c>
      <c r="L24" s="533">
        <v>1097.3347641645701</v>
      </c>
      <c r="M24" s="533">
        <v>1124.7541832499901</v>
      </c>
      <c r="O24" s="342"/>
      <c r="P24" s="342"/>
      <c r="Q24" s="342"/>
      <c r="R24" s="342"/>
      <c r="S24" s="342"/>
      <c r="T24" s="344"/>
      <c r="U24" s="342"/>
    </row>
    <row r="25" spans="1:21" s="136" customFormat="1" ht="12.75" customHeight="1" x14ac:dyDescent="0.2">
      <c r="A25" s="61"/>
      <c r="B25" s="63" t="s">
        <v>55</v>
      </c>
      <c r="C25" s="531">
        <v>783.89523558600808</v>
      </c>
      <c r="D25" s="531">
        <v>811.52688111592011</v>
      </c>
      <c r="E25" s="532">
        <v>844.08416327474606</v>
      </c>
      <c r="F25" s="533">
        <v>854.64868168963403</v>
      </c>
      <c r="G25" s="533">
        <v>870.97317556087501</v>
      </c>
      <c r="H25" s="533">
        <v>882.77925291250006</v>
      </c>
      <c r="I25" s="533">
        <v>897.33271205050812</v>
      </c>
      <c r="J25" s="533">
        <v>905.81905175741008</v>
      </c>
      <c r="K25" s="533">
        <v>923.00273331169899</v>
      </c>
      <c r="L25" s="533">
        <v>946.438811306199</v>
      </c>
      <c r="M25" s="533">
        <v>973.67894034989695</v>
      </c>
      <c r="O25" s="342"/>
      <c r="P25" s="342"/>
      <c r="Q25" s="342"/>
      <c r="R25" s="342"/>
      <c r="S25" s="342"/>
      <c r="T25" s="344"/>
      <c r="U25" s="342"/>
    </row>
    <row r="26" spans="1:21" s="136" customFormat="1" ht="16.5" customHeight="1" x14ac:dyDescent="0.2">
      <c r="A26" s="61" t="s">
        <v>62</v>
      </c>
      <c r="B26" s="58" t="s">
        <v>46</v>
      </c>
      <c r="C26" s="528">
        <v>910.95081189591713</v>
      </c>
      <c r="D26" s="528">
        <v>934.67329916589711</v>
      </c>
      <c r="E26" s="529">
        <v>966.19941250387603</v>
      </c>
      <c r="F26" s="530">
        <v>969.99731775979603</v>
      </c>
      <c r="G26" s="530">
        <v>977.91799456743502</v>
      </c>
      <c r="H26" s="530">
        <v>977.00673164543502</v>
      </c>
      <c r="I26" s="530">
        <v>972.13637276042198</v>
      </c>
      <c r="J26" s="530">
        <v>978.89392169572102</v>
      </c>
      <c r="K26" s="530">
        <v>995.05402532705716</v>
      </c>
      <c r="L26" s="530">
        <v>1021.8318725832801</v>
      </c>
      <c r="M26" s="530">
        <v>1057.7018081782201</v>
      </c>
      <c r="O26" s="342"/>
      <c r="P26" s="342"/>
      <c r="Q26" s="342"/>
      <c r="R26" s="342"/>
      <c r="S26" s="342"/>
      <c r="T26" s="344"/>
      <c r="U26" s="342"/>
    </row>
    <row r="27" spans="1:21" s="136" customFormat="1" ht="12.75" customHeight="1" x14ac:dyDescent="0.2">
      <c r="A27" s="62"/>
      <c r="B27" s="63" t="s">
        <v>54</v>
      </c>
      <c r="C27" s="531">
        <v>1020.49646186116</v>
      </c>
      <c r="D27" s="531">
        <v>1047.3848096551201</v>
      </c>
      <c r="E27" s="532">
        <v>1081.4428974846901</v>
      </c>
      <c r="F27" s="533">
        <v>1084.1311714507899</v>
      </c>
      <c r="G27" s="533">
        <v>1098.2202324963</v>
      </c>
      <c r="H27" s="533">
        <v>1091.1220279418801</v>
      </c>
      <c r="I27" s="533">
        <v>1076.2258139279302</v>
      </c>
      <c r="J27" s="533">
        <v>1082.2685395658402</v>
      </c>
      <c r="K27" s="533">
        <v>1093.8333766339301</v>
      </c>
      <c r="L27" s="533">
        <v>1116.7256301805999</v>
      </c>
      <c r="M27" s="533">
        <v>1150.4481744135301</v>
      </c>
      <c r="O27" s="342"/>
      <c r="P27" s="342"/>
      <c r="Q27" s="342"/>
      <c r="R27" s="342"/>
      <c r="S27" s="342"/>
      <c r="T27" s="344"/>
      <c r="U27" s="342"/>
    </row>
    <row r="28" spans="1:21" s="136" customFormat="1" ht="12.75" customHeight="1" x14ac:dyDescent="0.2">
      <c r="A28" s="61"/>
      <c r="B28" s="63" t="s">
        <v>55</v>
      </c>
      <c r="C28" s="531">
        <v>763.43779321928912</v>
      </c>
      <c r="D28" s="531">
        <v>786.27161734472509</v>
      </c>
      <c r="E28" s="532">
        <v>816.47465848689706</v>
      </c>
      <c r="F28" s="533">
        <v>826.3346711093551</v>
      </c>
      <c r="G28" s="533">
        <v>835.2679977656851</v>
      </c>
      <c r="H28" s="533">
        <v>843.44453361545402</v>
      </c>
      <c r="I28" s="533">
        <v>850.93004863439705</v>
      </c>
      <c r="J28" s="533">
        <v>860.36470260374313</v>
      </c>
      <c r="K28" s="533">
        <v>882.31365134579403</v>
      </c>
      <c r="L28" s="533">
        <v>912.79330854688203</v>
      </c>
      <c r="M28" s="533">
        <v>951.03247915901306</v>
      </c>
      <c r="O28" s="342"/>
      <c r="P28" s="342"/>
      <c r="Q28" s="342"/>
      <c r="R28" s="342"/>
      <c r="S28" s="342"/>
      <c r="T28" s="344"/>
      <c r="U28" s="342"/>
    </row>
    <row r="29" spans="1:21" s="136" customFormat="1" ht="16.5" customHeight="1" x14ac:dyDescent="0.2">
      <c r="A29" s="61" t="s">
        <v>63</v>
      </c>
      <c r="B29" s="58" t="s">
        <v>46</v>
      </c>
      <c r="C29" s="528">
        <v>948.0173451345521</v>
      </c>
      <c r="D29" s="528">
        <v>969.51512543130605</v>
      </c>
      <c r="E29" s="529">
        <v>997.06645708627809</v>
      </c>
      <c r="F29" s="530">
        <v>996.43519871213402</v>
      </c>
      <c r="G29" s="530">
        <v>996.46286896650906</v>
      </c>
      <c r="H29" s="530">
        <v>988.10204662975616</v>
      </c>
      <c r="I29" s="530">
        <v>978.40448726893101</v>
      </c>
      <c r="J29" s="530">
        <v>979.79165825231905</v>
      </c>
      <c r="K29" s="530">
        <v>986.95585469730804</v>
      </c>
      <c r="L29" s="530">
        <v>999.99563900164412</v>
      </c>
      <c r="M29" s="530">
        <v>1025.4965974996599</v>
      </c>
      <c r="O29" s="342"/>
      <c r="P29" s="342"/>
      <c r="Q29" s="342"/>
      <c r="R29" s="342"/>
      <c r="S29" s="342"/>
      <c r="T29" s="344"/>
      <c r="U29" s="342"/>
    </row>
    <row r="30" spans="1:21" s="136" customFormat="1" ht="12.75" customHeight="1" x14ac:dyDescent="0.2">
      <c r="A30" s="62"/>
      <c r="B30" s="63" t="s">
        <v>54</v>
      </c>
      <c r="C30" s="531">
        <v>1060.6265910068601</v>
      </c>
      <c r="D30" s="531">
        <v>1083.05818729821</v>
      </c>
      <c r="E30" s="532">
        <v>1115.2845624677</v>
      </c>
      <c r="F30" s="533">
        <v>1118.6518662923902</v>
      </c>
      <c r="G30" s="533">
        <v>1125.9384932656901</v>
      </c>
      <c r="H30" s="533">
        <v>1114.0680934373299</v>
      </c>
      <c r="I30" s="533">
        <v>1098.4847190132698</v>
      </c>
      <c r="J30" s="533">
        <v>1097.5380897725499</v>
      </c>
      <c r="K30" s="533">
        <v>1097.4691329333</v>
      </c>
      <c r="L30" s="533">
        <v>1104.90239192844</v>
      </c>
      <c r="M30" s="533">
        <v>1126.5087623951599</v>
      </c>
      <c r="O30" s="342"/>
      <c r="P30" s="342"/>
      <c r="Q30" s="342"/>
      <c r="R30" s="342"/>
      <c r="S30" s="342"/>
      <c r="T30" s="344"/>
      <c r="U30" s="342"/>
    </row>
    <row r="31" spans="1:21" s="136" customFormat="1" ht="12.75" customHeight="1" x14ac:dyDescent="0.2">
      <c r="A31" s="61"/>
      <c r="B31" s="63" t="s">
        <v>55</v>
      </c>
      <c r="C31" s="531">
        <v>774.92273269457712</v>
      </c>
      <c r="D31" s="531">
        <v>801.267224109631</v>
      </c>
      <c r="E31" s="532">
        <v>826.75729965582104</v>
      </c>
      <c r="F31" s="533">
        <v>828.48056160363501</v>
      </c>
      <c r="G31" s="533">
        <v>829.884549008558</v>
      </c>
      <c r="H31" s="533">
        <v>829.441617046185</v>
      </c>
      <c r="I31" s="533">
        <v>828.428045973228</v>
      </c>
      <c r="J31" s="533">
        <v>834.62160234777707</v>
      </c>
      <c r="K31" s="533">
        <v>851.700252960434</v>
      </c>
      <c r="L31" s="533">
        <v>871.21685724619499</v>
      </c>
      <c r="M31" s="533">
        <v>901.70060640074905</v>
      </c>
      <c r="O31" s="342"/>
      <c r="P31" s="342"/>
      <c r="Q31" s="342"/>
      <c r="R31" s="342"/>
      <c r="S31" s="342"/>
      <c r="T31" s="344"/>
      <c r="U31" s="342"/>
    </row>
    <row r="32" spans="1:21" s="136" customFormat="1" ht="16.5" customHeight="1" x14ac:dyDescent="0.2">
      <c r="A32" s="61" t="s">
        <v>64</v>
      </c>
      <c r="B32" s="58" t="s">
        <v>46</v>
      </c>
      <c r="C32" s="528">
        <v>965.56507749384309</v>
      </c>
      <c r="D32" s="528">
        <v>990.97103294031706</v>
      </c>
      <c r="E32" s="529">
        <v>1029.8335989754798</v>
      </c>
      <c r="F32" s="530">
        <v>1038.4749041981902</v>
      </c>
      <c r="G32" s="530">
        <v>1052.71298171688</v>
      </c>
      <c r="H32" s="530">
        <v>1043.6559770662</v>
      </c>
      <c r="I32" s="530">
        <v>1018.8392607818399</v>
      </c>
      <c r="J32" s="530">
        <v>1012.15983471554</v>
      </c>
      <c r="K32" s="530">
        <v>1007.4025915254201</v>
      </c>
      <c r="L32" s="530">
        <v>1005.95456443911</v>
      </c>
      <c r="M32" s="530">
        <v>1021.52725284321</v>
      </c>
      <c r="O32" s="342"/>
      <c r="P32" s="342"/>
      <c r="Q32" s="342"/>
      <c r="R32" s="342"/>
      <c r="S32" s="342"/>
      <c r="T32" s="344"/>
      <c r="U32" s="342"/>
    </row>
    <row r="33" spans="1:21" s="136" customFormat="1" ht="12.75" customHeight="1" x14ac:dyDescent="0.2">
      <c r="A33" s="62"/>
      <c r="B33" s="63" t="s">
        <v>54</v>
      </c>
      <c r="C33" s="531">
        <v>1068.0615566889601</v>
      </c>
      <c r="D33" s="531">
        <v>1099.67836717003</v>
      </c>
      <c r="E33" s="532">
        <v>1148.5607663608901</v>
      </c>
      <c r="F33" s="533">
        <v>1165.6479754586001</v>
      </c>
      <c r="G33" s="533">
        <v>1194.9671100697101</v>
      </c>
      <c r="H33" s="533">
        <v>1184.6907110274301</v>
      </c>
      <c r="I33" s="533">
        <v>1145.0215935849101</v>
      </c>
      <c r="J33" s="533">
        <v>1133.4722459767302</v>
      </c>
      <c r="K33" s="533">
        <v>1123.4438666327799</v>
      </c>
      <c r="L33" s="533">
        <v>1112.03247814728</v>
      </c>
      <c r="M33" s="533">
        <v>1125.80433827405</v>
      </c>
      <c r="O33" s="342"/>
      <c r="P33" s="342"/>
      <c r="Q33" s="342"/>
      <c r="R33" s="342"/>
      <c r="S33" s="342"/>
      <c r="T33" s="344"/>
      <c r="U33" s="342"/>
    </row>
    <row r="34" spans="1:21" s="136" customFormat="1" ht="12.75" customHeight="1" x14ac:dyDescent="0.2">
      <c r="A34" s="61"/>
      <c r="B34" s="63" t="s">
        <v>55</v>
      </c>
      <c r="C34" s="531">
        <v>781.09932473977813</v>
      </c>
      <c r="D34" s="531">
        <v>803.94629792936507</v>
      </c>
      <c r="E34" s="532">
        <v>832.23073611082611</v>
      </c>
      <c r="F34" s="533">
        <v>833.92162034181604</v>
      </c>
      <c r="G34" s="533">
        <v>841.28188581682116</v>
      </c>
      <c r="H34" s="533">
        <v>841.95094750158103</v>
      </c>
      <c r="I34" s="533">
        <v>843.60988946459406</v>
      </c>
      <c r="J34" s="533">
        <v>847.76931146993707</v>
      </c>
      <c r="K34" s="533">
        <v>852.56228504006015</v>
      </c>
      <c r="L34" s="533">
        <v>862.99628436420403</v>
      </c>
      <c r="M34" s="533">
        <v>881.97196869199399</v>
      </c>
      <c r="O34" s="342"/>
      <c r="P34" s="342"/>
      <c r="Q34" s="342"/>
      <c r="R34" s="342"/>
      <c r="S34" s="342"/>
      <c r="T34" s="344"/>
      <c r="U34" s="342"/>
    </row>
    <row r="35" spans="1:21" s="136" customFormat="1" ht="16.5" customHeight="1" x14ac:dyDescent="0.2">
      <c r="A35" s="61" t="s">
        <v>65</v>
      </c>
      <c r="B35" s="58" t="s">
        <v>46</v>
      </c>
      <c r="C35" s="528">
        <v>973.18781825575707</v>
      </c>
      <c r="D35" s="528">
        <v>1004.4182083660801</v>
      </c>
      <c r="E35" s="529">
        <v>1052.62661098219</v>
      </c>
      <c r="F35" s="530">
        <v>1052.0772465517198</v>
      </c>
      <c r="G35" s="530">
        <v>1061.5141745451899</v>
      </c>
      <c r="H35" s="530">
        <v>1051.7088265357302</v>
      </c>
      <c r="I35" s="530">
        <v>1050.3920436053502</v>
      </c>
      <c r="J35" s="530">
        <v>1059.0642469207198</v>
      </c>
      <c r="K35" s="530">
        <v>1057.9931437252403</v>
      </c>
      <c r="L35" s="530">
        <v>1062.2563450008602</v>
      </c>
      <c r="M35" s="530">
        <v>1075.2958885221101</v>
      </c>
      <c r="O35" s="342"/>
      <c r="P35" s="342"/>
      <c r="Q35" s="342"/>
      <c r="R35" s="342"/>
      <c r="S35" s="342"/>
      <c r="T35" s="344"/>
      <c r="U35" s="342"/>
    </row>
    <row r="36" spans="1:21" s="136" customFormat="1" ht="12.75" customHeight="1" x14ac:dyDescent="0.2">
      <c r="A36" s="62"/>
      <c r="B36" s="63" t="s">
        <v>54</v>
      </c>
      <c r="C36" s="531">
        <v>1087.04540110417</v>
      </c>
      <c r="D36" s="531">
        <v>1125.5788074299101</v>
      </c>
      <c r="E36" s="532">
        <v>1185.7136996803401</v>
      </c>
      <c r="F36" s="533">
        <v>1192.32983150942</v>
      </c>
      <c r="G36" s="533">
        <v>1223.6730748646999</v>
      </c>
      <c r="H36" s="533">
        <v>1211.8686267645101</v>
      </c>
      <c r="I36" s="533">
        <v>1205.13236584381</v>
      </c>
      <c r="J36" s="533">
        <v>1214.8526596361103</v>
      </c>
      <c r="K36" s="533">
        <v>1207.74159017748</v>
      </c>
      <c r="L36" s="533">
        <v>1195.3999072553402</v>
      </c>
      <c r="M36" s="533">
        <v>1199.9234508685502</v>
      </c>
      <c r="O36" s="342"/>
      <c r="P36" s="342"/>
      <c r="Q36" s="342"/>
      <c r="R36" s="342"/>
      <c r="S36" s="342"/>
      <c r="T36" s="344"/>
      <c r="U36" s="342"/>
    </row>
    <row r="37" spans="1:21" s="136" customFormat="1" ht="12.75" customHeight="1" x14ac:dyDescent="0.2">
      <c r="A37" s="61"/>
      <c r="B37" s="63" t="s">
        <v>55</v>
      </c>
      <c r="C37" s="531">
        <v>758.23678068115112</v>
      </c>
      <c r="D37" s="531">
        <v>787.9009058005521</v>
      </c>
      <c r="E37" s="532">
        <v>826.12698939603513</v>
      </c>
      <c r="F37" s="533">
        <v>827.07232499663201</v>
      </c>
      <c r="G37" s="533">
        <v>822.74115238179604</v>
      </c>
      <c r="H37" s="533">
        <v>815.12026603227105</v>
      </c>
      <c r="I37" s="533">
        <v>821.21439551401909</v>
      </c>
      <c r="J37" s="533">
        <v>830.72946190168807</v>
      </c>
      <c r="K37" s="533">
        <v>843.023443969151</v>
      </c>
      <c r="L37" s="533">
        <v>869.828390114493</v>
      </c>
      <c r="M37" s="533">
        <v>900.03117743573705</v>
      </c>
      <c r="O37" s="342"/>
      <c r="P37" s="342"/>
      <c r="Q37" s="342"/>
      <c r="R37" s="342"/>
      <c r="S37" s="342"/>
      <c r="T37" s="344"/>
      <c r="U37" s="342"/>
    </row>
    <row r="38" spans="1:21" s="136" customFormat="1" ht="16.5" customHeight="1" x14ac:dyDescent="0.2">
      <c r="A38" s="61" t="s">
        <v>66</v>
      </c>
      <c r="B38" s="58" t="s">
        <v>46</v>
      </c>
      <c r="C38" s="528">
        <v>1042.98429299283</v>
      </c>
      <c r="D38" s="528">
        <v>1084.9375785654101</v>
      </c>
      <c r="E38" s="529">
        <v>1162.8840824967601</v>
      </c>
      <c r="F38" s="530">
        <v>1181.10723041341</v>
      </c>
      <c r="G38" s="530">
        <v>1228.0240006460501</v>
      </c>
      <c r="H38" s="530">
        <v>1220.4288603242203</v>
      </c>
      <c r="I38" s="530">
        <v>1170.0147182075898</v>
      </c>
      <c r="J38" s="530">
        <v>1185.02429247286</v>
      </c>
      <c r="K38" s="530">
        <v>1181.9358861067499</v>
      </c>
      <c r="L38" s="530">
        <v>1181.46910780847</v>
      </c>
      <c r="M38" s="530">
        <v>1177.6918516831602</v>
      </c>
      <c r="O38" s="342"/>
      <c r="P38" s="342"/>
      <c r="Q38" s="342"/>
      <c r="R38" s="342"/>
      <c r="S38" s="342"/>
      <c r="T38" s="344"/>
      <c r="U38" s="342"/>
    </row>
    <row r="39" spans="1:21" s="136" customFormat="1" ht="12.75" customHeight="1" x14ac:dyDescent="0.2">
      <c r="A39" s="62"/>
      <c r="B39" s="63" t="s">
        <v>54</v>
      </c>
      <c r="C39" s="531">
        <v>1137.9848848377098</v>
      </c>
      <c r="D39" s="531">
        <v>1196.2024282911302</v>
      </c>
      <c r="E39" s="532">
        <v>1286.8939770023799</v>
      </c>
      <c r="F39" s="533">
        <v>1309.3428244759702</v>
      </c>
      <c r="G39" s="533">
        <v>1387.1417493599902</v>
      </c>
      <c r="H39" s="533">
        <v>1379.78553602593</v>
      </c>
      <c r="I39" s="533">
        <v>1342.7108091218101</v>
      </c>
      <c r="J39" s="533">
        <v>1365.2170270270301</v>
      </c>
      <c r="K39" s="533">
        <v>1356.00896940133</v>
      </c>
      <c r="L39" s="533">
        <v>1353.7296364756601</v>
      </c>
      <c r="M39" s="533">
        <v>1329.7835700922099</v>
      </c>
      <c r="O39" s="342"/>
      <c r="P39" s="342"/>
      <c r="Q39" s="342"/>
      <c r="R39" s="342"/>
      <c r="S39" s="342"/>
      <c r="T39" s="344"/>
      <c r="U39" s="342"/>
    </row>
    <row r="40" spans="1:21" s="136" customFormat="1" ht="12.75" customHeight="1" x14ac:dyDescent="0.2">
      <c r="A40" s="61"/>
      <c r="B40" s="63" t="s">
        <v>55</v>
      </c>
      <c r="C40" s="531">
        <v>813.39442510208505</v>
      </c>
      <c r="D40" s="531">
        <v>833.16851162790704</v>
      </c>
      <c r="E40" s="532">
        <v>888.23823929747505</v>
      </c>
      <c r="F40" s="533">
        <v>905.18162186788197</v>
      </c>
      <c r="G40" s="533">
        <v>915.76493540669901</v>
      </c>
      <c r="H40" s="533">
        <v>915.47674856870208</v>
      </c>
      <c r="I40" s="533">
        <v>875.04073970037507</v>
      </c>
      <c r="J40" s="533">
        <v>894.55200570342197</v>
      </c>
      <c r="K40" s="533">
        <v>909.94669345898001</v>
      </c>
      <c r="L40" s="533">
        <v>899.84852052379813</v>
      </c>
      <c r="M40" s="533">
        <v>929.87425149700607</v>
      </c>
      <c r="O40" s="342"/>
      <c r="P40" s="342"/>
      <c r="Q40" s="342"/>
      <c r="R40" s="342"/>
      <c r="S40" s="342"/>
      <c r="T40" s="344"/>
      <c r="U40" s="342"/>
    </row>
    <row r="41" spans="1:21" s="136" customFormat="1" ht="16.5" customHeight="1" x14ac:dyDescent="0.2">
      <c r="A41" s="61" t="s">
        <v>13</v>
      </c>
      <c r="B41" s="58" t="s">
        <v>46</v>
      </c>
      <c r="C41" s="528">
        <v>811.32184012875507</v>
      </c>
      <c r="D41" s="528">
        <v>841.74709537202807</v>
      </c>
      <c r="E41" s="529">
        <v>1165.0466925692101</v>
      </c>
      <c r="F41" s="530">
        <v>1336.2835788192301</v>
      </c>
      <c r="G41" s="530">
        <v>1322.7584630606902</v>
      </c>
      <c r="H41" s="530">
        <v>1469.5464905660401</v>
      </c>
      <c r="I41" s="530">
        <v>1473.7920821325602</v>
      </c>
      <c r="J41" s="530">
        <v>1438.4632142857101</v>
      </c>
      <c r="K41" s="530">
        <v>1460.64371313673</v>
      </c>
      <c r="L41" s="530">
        <v>1507.0881841933401</v>
      </c>
      <c r="M41" s="530">
        <v>1538.69214410227</v>
      </c>
      <c r="O41" s="342"/>
      <c r="P41" s="342"/>
      <c r="Q41" s="342"/>
      <c r="R41" s="342"/>
      <c r="S41" s="342"/>
      <c r="T41" s="344"/>
      <c r="U41" s="342"/>
    </row>
    <row r="42" spans="1:21" s="136" customFormat="1" ht="12.75" customHeight="1" x14ac:dyDescent="0.2">
      <c r="A42" s="62"/>
      <c r="B42" s="63" t="s">
        <v>54</v>
      </c>
      <c r="C42" s="531">
        <v>960.1382677165351</v>
      </c>
      <c r="D42" s="531">
        <v>1012.91867179981</v>
      </c>
      <c r="E42" s="532">
        <v>1361.9812630732101</v>
      </c>
      <c r="F42" s="533">
        <v>1527.98801094891</v>
      </c>
      <c r="G42" s="533">
        <v>1520.0148993963801</v>
      </c>
      <c r="H42" s="533">
        <v>1631.23810400867</v>
      </c>
      <c r="I42" s="533">
        <v>1670.2502162162202</v>
      </c>
      <c r="J42" s="533">
        <v>1597.7619978746</v>
      </c>
      <c r="K42" s="533">
        <v>1632.8887524950098</v>
      </c>
      <c r="L42" s="533">
        <v>1681.04612304688</v>
      </c>
      <c r="M42" s="533">
        <v>1715.2067376490602</v>
      </c>
      <c r="O42" s="342"/>
      <c r="P42" s="342"/>
      <c r="Q42" s="342"/>
      <c r="R42" s="342"/>
      <c r="S42" s="342"/>
      <c r="T42" s="344"/>
      <c r="U42" s="342"/>
    </row>
    <row r="43" spans="1:21" s="136" customFormat="1" ht="12.75" customHeight="1" x14ac:dyDescent="0.2">
      <c r="A43" s="19"/>
      <c r="B43" s="65" t="s">
        <v>55</v>
      </c>
      <c r="C43" s="525">
        <v>633.0229127358491</v>
      </c>
      <c r="D43" s="534">
        <v>647.69661211129301</v>
      </c>
      <c r="E43" s="526">
        <v>865.05935049019604</v>
      </c>
      <c r="F43" s="527">
        <v>952.17378427787901</v>
      </c>
      <c r="G43" s="527">
        <v>947.13988505747102</v>
      </c>
      <c r="H43" s="527">
        <v>1098.2993283582102</v>
      </c>
      <c r="I43" s="527">
        <v>1081.3001295896302</v>
      </c>
      <c r="J43" s="527">
        <v>1130.66002053388</v>
      </c>
      <c r="K43" s="527">
        <v>1108.4201836734699</v>
      </c>
      <c r="L43" s="527">
        <v>1155.7411834319498</v>
      </c>
      <c r="M43" s="527">
        <v>1159.8472943327201</v>
      </c>
      <c r="O43" s="342"/>
      <c r="P43" s="342"/>
      <c r="Q43" s="342"/>
      <c r="R43" s="342"/>
      <c r="S43" s="342"/>
      <c r="T43" s="344"/>
      <c r="U43" s="342"/>
    </row>
    <row r="44" spans="1:21" s="307" customFormat="1" ht="15" customHeight="1" x14ac:dyDescent="0.2">
      <c r="A44" s="21" t="s">
        <v>140</v>
      </c>
      <c r="B44" s="296"/>
      <c r="C44" s="277"/>
      <c r="D44" s="277"/>
      <c r="E44" s="277"/>
      <c r="F44" s="277"/>
      <c r="G44" s="95"/>
      <c r="H44" s="95"/>
      <c r="I44" s="95"/>
      <c r="J44" s="269"/>
      <c r="K44" s="269"/>
      <c r="L44" s="269"/>
      <c r="M44" s="269"/>
    </row>
    <row r="45" spans="1:21" s="293" customFormat="1" ht="15" customHeight="1" x14ac:dyDescent="0.2">
      <c r="A45" s="655" t="s">
        <v>101</v>
      </c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</row>
  </sheetData>
  <mergeCells count="2">
    <mergeCell ref="A45:M45"/>
    <mergeCell ref="A1:M1"/>
  </mergeCells>
  <conditionalFormatting sqref="A45 H3 A1 L44 A8:B42 A46:G1048576 A2:G2 A4:G4 A3:F3 B44:G44 C8:D43 A5:D7 N1:O1048576 Z1:XFD1048576">
    <cfRule type="cellIs" dxfId="195" priority="99" operator="equal">
      <formula>0</formula>
    </cfRule>
  </conditionalFormatting>
  <conditionalFormatting sqref="H2 H46:H1048576 H4 H44">
    <cfRule type="cellIs" dxfId="194" priority="98" operator="equal">
      <formula>0</formula>
    </cfRule>
  </conditionalFormatting>
  <conditionalFormatting sqref="A43">
    <cfRule type="cellIs" dxfId="193" priority="86" operator="equal">
      <formula>0</formula>
    </cfRule>
  </conditionalFormatting>
  <conditionalFormatting sqref="B43">
    <cfRule type="cellIs" dxfId="192" priority="85" operator="equal">
      <formula>0</formula>
    </cfRule>
  </conditionalFormatting>
  <conditionalFormatting sqref="A44">
    <cfRule type="cellIs" dxfId="191" priority="83" operator="equal">
      <formula>0</formula>
    </cfRule>
  </conditionalFormatting>
  <conditionalFormatting sqref="M3">
    <cfRule type="cellIs" dxfId="190" priority="82" operator="equal">
      <formula>0</formula>
    </cfRule>
  </conditionalFormatting>
  <conditionalFormatting sqref="I2 I46:I1048576 I4 I44">
    <cfRule type="cellIs" dxfId="189" priority="81" operator="equal">
      <formula>0</formula>
    </cfRule>
  </conditionalFormatting>
  <conditionalFormatting sqref="L2 L46:L1048576">
    <cfRule type="cellIs" dxfId="188" priority="80" operator="equal">
      <formula>0</formula>
    </cfRule>
  </conditionalFormatting>
  <conditionalFormatting sqref="E8:I10">
    <cfRule type="cellIs" dxfId="187" priority="79" operator="equal">
      <formula>0</formula>
    </cfRule>
  </conditionalFormatting>
  <conditionalFormatting sqref="E5:I7">
    <cfRule type="cellIs" dxfId="186" priority="78" operator="equal">
      <formula>0</formula>
    </cfRule>
  </conditionalFormatting>
  <conditionalFormatting sqref="E11:I13">
    <cfRule type="cellIs" dxfId="185" priority="77" operator="equal">
      <formula>0</formula>
    </cfRule>
  </conditionalFormatting>
  <conditionalFormatting sqref="E14:I16">
    <cfRule type="cellIs" dxfId="184" priority="76" operator="equal">
      <formula>0</formula>
    </cfRule>
  </conditionalFormatting>
  <conditionalFormatting sqref="E17:I19">
    <cfRule type="cellIs" dxfId="183" priority="75" operator="equal">
      <formula>0</formula>
    </cfRule>
  </conditionalFormatting>
  <conditionalFormatting sqref="E20:I22">
    <cfRule type="cellIs" dxfId="182" priority="74" operator="equal">
      <formula>0</formula>
    </cfRule>
  </conditionalFormatting>
  <conditionalFormatting sqref="E23:I25">
    <cfRule type="cellIs" dxfId="181" priority="73" operator="equal">
      <formula>0</formula>
    </cfRule>
  </conditionalFormatting>
  <conditionalFormatting sqref="E26:I28">
    <cfRule type="cellIs" dxfId="180" priority="72" operator="equal">
      <formula>0</formula>
    </cfRule>
  </conditionalFormatting>
  <conditionalFormatting sqref="E29:I31">
    <cfRule type="cellIs" dxfId="179" priority="71" operator="equal">
      <formula>0</formula>
    </cfRule>
  </conditionalFormatting>
  <conditionalFormatting sqref="E32:I34">
    <cfRule type="cellIs" dxfId="178" priority="70" operator="equal">
      <formula>0</formula>
    </cfRule>
  </conditionalFormatting>
  <conditionalFormatting sqref="E35:I37">
    <cfRule type="cellIs" dxfId="177" priority="69" operator="equal">
      <formula>0</formula>
    </cfRule>
  </conditionalFormatting>
  <conditionalFormatting sqref="E38:I40">
    <cfRule type="cellIs" dxfId="176" priority="68" operator="equal">
      <formula>0</formula>
    </cfRule>
  </conditionalFormatting>
  <conditionalFormatting sqref="E41:I42">
    <cfRule type="cellIs" dxfId="175" priority="67" operator="equal">
      <formula>0</formula>
    </cfRule>
  </conditionalFormatting>
  <conditionalFormatting sqref="E43:I43">
    <cfRule type="cellIs" dxfId="174" priority="66" operator="equal">
      <formula>0</formula>
    </cfRule>
  </conditionalFormatting>
  <conditionalFormatting sqref="J44">
    <cfRule type="cellIs" dxfId="173" priority="65" operator="equal">
      <formula>0</formula>
    </cfRule>
  </conditionalFormatting>
  <conditionalFormatting sqref="J2 J46:J1048576 J4:L4">
    <cfRule type="cellIs" dxfId="172" priority="64" operator="equal">
      <formula>0</formula>
    </cfRule>
  </conditionalFormatting>
  <conditionalFormatting sqref="J8:L10">
    <cfRule type="cellIs" dxfId="171" priority="63" operator="equal">
      <formula>0</formula>
    </cfRule>
  </conditionalFormatting>
  <conditionalFormatting sqref="J5:L7">
    <cfRule type="cellIs" dxfId="170" priority="62" operator="equal">
      <formula>0</formula>
    </cfRule>
  </conditionalFormatting>
  <conditionalFormatting sqref="J11:L13">
    <cfRule type="cellIs" dxfId="169" priority="61" operator="equal">
      <formula>0</formula>
    </cfRule>
  </conditionalFormatting>
  <conditionalFormatting sqref="J14:L16">
    <cfRule type="cellIs" dxfId="168" priority="60" operator="equal">
      <formula>0</formula>
    </cfRule>
  </conditionalFormatting>
  <conditionalFormatting sqref="J17:L19">
    <cfRule type="cellIs" dxfId="167" priority="59" operator="equal">
      <formula>0</formula>
    </cfRule>
  </conditionalFormatting>
  <conditionalFormatting sqref="J20:L22">
    <cfRule type="cellIs" dxfId="166" priority="58" operator="equal">
      <formula>0</formula>
    </cfRule>
  </conditionalFormatting>
  <conditionalFormatting sqref="J23:L25">
    <cfRule type="cellIs" dxfId="165" priority="57" operator="equal">
      <formula>0</formula>
    </cfRule>
  </conditionalFormatting>
  <conditionalFormatting sqref="J26:L28">
    <cfRule type="cellIs" dxfId="164" priority="56" operator="equal">
      <formula>0</formula>
    </cfRule>
  </conditionalFormatting>
  <conditionalFormatting sqref="J29:L31">
    <cfRule type="cellIs" dxfId="163" priority="55" operator="equal">
      <formula>0</formula>
    </cfRule>
  </conditionalFormatting>
  <conditionalFormatting sqref="J32:L34">
    <cfRule type="cellIs" dxfId="162" priority="54" operator="equal">
      <formula>0</formula>
    </cfRule>
  </conditionalFormatting>
  <conditionalFormatting sqref="J35:L37">
    <cfRule type="cellIs" dxfId="161" priority="53" operator="equal">
      <formula>0</formula>
    </cfRule>
  </conditionalFormatting>
  <conditionalFormatting sqref="J38:L40">
    <cfRule type="cellIs" dxfId="160" priority="52" operator="equal">
      <formula>0</formula>
    </cfRule>
  </conditionalFormatting>
  <conditionalFormatting sqref="J41:L42">
    <cfRule type="cellIs" dxfId="159" priority="51" operator="equal">
      <formula>0</formula>
    </cfRule>
  </conditionalFormatting>
  <conditionalFormatting sqref="J43:L43">
    <cfRule type="cellIs" dxfId="158" priority="50" operator="equal">
      <formula>0</formula>
    </cfRule>
  </conditionalFormatting>
  <conditionalFormatting sqref="K44">
    <cfRule type="cellIs" dxfId="157" priority="33" operator="equal">
      <formula>0</formula>
    </cfRule>
  </conditionalFormatting>
  <conditionalFormatting sqref="K2 K46:K1048576">
    <cfRule type="cellIs" dxfId="156" priority="32" operator="equal">
      <formula>0</formula>
    </cfRule>
  </conditionalFormatting>
  <conditionalFormatting sqref="M44">
    <cfRule type="cellIs" dxfId="155" priority="17" operator="equal">
      <formula>0</formula>
    </cfRule>
  </conditionalFormatting>
  <conditionalFormatting sqref="M2 M46:M1048576">
    <cfRule type="cellIs" dxfId="154" priority="16" operator="equal">
      <formula>0</formula>
    </cfRule>
  </conditionalFormatting>
  <conditionalFormatting sqref="M4">
    <cfRule type="cellIs" dxfId="153" priority="15" operator="equal">
      <formula>0</formula>
    </cfRule>
  </conditionalFormatting>
  <conditionalFormatting sqref="M8:M10">
    <cfRule type="cellIs" dxfId="152" priority="14" operator="equal">
      <formula>0</formula>
    </cfRule>
  </conditionalFormatting>
  <conditionalFormatting sqref="M5:M7">
    <cfRule type="cellIs" dxfId="151" priority="13" operator="equal">
      <formula>0</formula>
    </cfRule>
  </conditionalFormatting>
  <conditionalFormatting sqref="M11:M13">
    <cfRule type="cellIs" dxfId="150" priority="12" operator="equal">
      <formula>0</formula>
    </cfRule>
  </conditionalFormatting>
  <conditionalFormatting sqref="M14:M16">
    <cfRule type="cellIs" dxfId="149" priority="11" operator="equal">
      <formula>0</formula>
    </cfRule>
  </conditionalFormatting>
  <conditionalFormatting sqref="M17:M19">
    <cfRule type="cellIs" dxfId="148" priority="10" operator="equal">
      <formula>0</formula>
    </cfRule>
  </conditionalFormatting>
  <conditionalFormatting sqref="M20:M22">
    <cfRule type="cellIs" dxfId="147" priority="9" operator="equal">
      <formula>0</formula>
    </cfRule>
  </conditionalFormatting>
  <conditionalFormatting sqref="M23:M25">
    <cfRule type="cellIs" dxfId="146" priority="8" operator="equal">
      <formula>0</formula>
    </cfRule>
  </conditionalFormatting>
  <conditionalFormatting sqref="M26:M28">
    <cfRule type="cellIs" dxfId="145" priority="7" operator="equal">
      <formula>0</formula>
    </cfRule>
  </conditionalFormatting>
  <conditionalFormatting sqref="M29:M31">
    <cfRule type="cellIs" dxfId="144" priority="6" operator="equal">
      <formula>0</formula>
    </cfRule>
  </conditionalFormatting>
  <conditionalFormatting sqref="M32:M34">
    <cfRule type="cellIs" dxfId="143" priority="5" operator="equal">
      <formula>0</formula>
    </cfRule>
  </conditionalFormatting>
  <conditionalFormatting sqref="M35:M37">
    <cfRule type="cellIs" dxfId="142" priority="4" operator="equal">
      <formula>0</formula>
    </cfRule>
  </conditionalFormatting>
  <conditionalFormatting sqref="M38:M40">
    <cfRule type="cellIs" dxfId="141" priority="3" operator="equal">
      <formula>0</formula>
    </cfRule>
  </conditionalFormatting>
  <conditionalFormatting sqref="M41:M42">
    <cfRule type="cellIs" dxfId="140" priority="2" operator="equal">
      <formula>0</formula>
    </cfRule>
  </conditionalFormatting>
  <conditionalFormatting sqref="M43">
    <cfRule type="cellIs" dxfId="13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X36"/>
  <sheetViews>
    <sheetView zoomScaleNormal="100" workbookViewId="0">
      <selection sqref="A1:M1"/>
    </sheetView>
  </sheetViews>
  <sheetFormatPr defaultRowHeight="11.25" x14ac:dyDescent="0.2"/>
  <cols>
    <col min="1" max="1" width="21.85546875" style="144" customWidth="1"/>
    <col min="2" max="2" width="2.140625" style="153" customWidth="1"/>
    <col min="3" max="13" width="6.42578125" style="154" customWidth="1"/>
    <col min="14" max="16384" width="9.140625" style="144"/>
  </cols>
  <sheetData>
    <row r="1" spans="1:24" s="320" customFormat="1" ht="28.5" customHeight="1" x14ac:dyDescent="0.2">
      <c r="A1" s="662" t="s">
        <v>224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</row>
    <row r="2" spans="1:24" s="316" customFormat="1" ht="15" customHeight="1" x14ac:dyDescent="0.2">
      <c r="A2" s="295"/>
      <c r="B2" s="321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24" s="316" customFormat="1" ht="15" customHeight="1" x14ac:dyDescent="0.2">
      <c r="A3" s="295" t="s">
        <v>14</v>
      </c>
      <c r="B3" s="321"/>
      <c r="C3" s="273"/>
      <c r="D3" s="273"/>
      <c r="E3" s="273"/>
      <c r="F3" s="273"/>
      <c r="H3" s="273"/>
      <c r="I3" s="273"/>
      <c r="J3" s="273"/>
      <c r="K3" s="371"/>
      <c r="L3" s="273"/>
      <c r="M3" s="391" t="s">
        <v>69</v>
      </c>
    </row>
    <row r="4" spans="1:24" s="316" customFormat="1" ht="28.5" customHeight="1" thickBot="1" x14ac:dyDescent="0.25">
      <c r="A4" s="116"/>
      <c r="B4" s="322"/>
      <c r="C4" s="299">
        <v>2008</v>
      </c>
      <c r="D4" s="299">
        <v>2009</v>
      </c>
      <c r="E4" s="317">
        <v>2010</v>
      </c>
      <c r="F4" s="299">
        <v>2011</v>
      </c>
      <c r="G4" s="299">
        <v>2012</v>
      </c>
      <c r="H4" s="299">
        <v>2013</v>
      </c>
      <c r="I4" s="299">
        <v>2014</v>
      </c>
      <c r="J4" s="299">
        <v>2015</v>
      </c>
      <c r="K4" s="299">
        <v>2016</v>
      </c>
      <c r="L4" s="299">
        <v>2017</v>
      </c>
      <c r="M4" s="299">
        <v>2018</v>
      </c>
    </row>
    <row r="5" spans="1:24" s="316" customFormat="1" ht="20.25" customHeight="1" thickTop="1" x14ac:dyDescent="0.2">
      <c r="A5" s="289" t="s">
        <v>12</v>
      </c>
      <c r="B5" s="289" t="s">
        <v>46</v>
      </c>
      <c r="C5" s="535">
        <v>846.1337237422581</v>
      </c>
      <c r="D5" s="535">
        <v>870.33975224698497</v>
      </c>
      <c r="E5" s="536">
        <v>900.03881579759502</v>
      </c>
      <c r="F5" s="537">
        <v>906.10728754671709</v>
      </c>
      <c r="G5" s="537">
        <v>915.01247006081212</v>
      </c>
      <c r="H5" s="537">
        <v>912.18298170177309</v>
      </c>
      <c r="I5" s="537">
        <v>909.49144915721399</v>
      </c>
      <c r="J5" s="537">
        <v>913.92544791377406</v>
      </c>
      <c r="K5" s="537">
        <v>924.9392153090821</v>
      </c>
      <c r="L5" s="537">
        <v>943.00107511786211</v>
      </c>
      <c r="M5" s="537">
        <v>970.41689676342503</v>
      </c>
      <c r="Q5" s="237"/>
      <c r="R5" s="237"/>
      <c r="S5" s="237"/>
      <c r="T5" s="237"/>
      <c r="U5" s="237"/>
      <c r="V5" s="237"/>
      <c r="W5" s="237"/>
      <c r="X5" s="237"/>
    </row>
    <row r="6" spans="1:24" s="316" customFormat="1" ht="15" customHeight="1" x14ac:dyDescent="0.2">
      <c r="A6" s="295"/>
      <c r="B6" s="289" t="s">
        <v>54</v>
      </c>
      <c r="C6" s="535">
        <v>920.05051352871101</v>
      </c>
      <c r="D6" s="535">
        <v>943.94497678600203</v>
      </c>
      <c r="E6" s="538">
        <v>977.55570030800004</v>
      </c>
      <c r="F6" s="539">
        <v>985.22802549054211</v>
      </c>
      <c r="G6" s="539">
        <v>999.85354294571812</v>
      </c>
      <c r="H6" s="539">
        <v>993.79266174939096</v>
      </c>
      <c r="I6" s="539">
        <v>985.0215081163841</v>
      </c>
      <c r="J6" s="539">
        <v>990.04668016967901</v>
      </c>
      <c r="K6" s="539">
        <v>997.37861815735698</v>
      </c>
      <c r="L6" s="539">
        <v>1012.2476626665</v>
      </c>
      <c r="M6" s="539">
        <v>1039.08171517903</v>
      </c>
      <c r="Q6" s="237"/>
      <c r="R6" s="237"/>
      <c r="S6" s="237"/>
      <c r="T6" s="237"/>
      <c r="U6" s="237"/>
      <c r="V6" s="237"/>
      <c r="W6" s="237"/>
      <c r="X6" s="237"/>
    </row>
    <row r="7" spans="1:24" s="316" customFormat="1" ht="15" customHeight="1" x14ac:dyDescent="0.2">
      <c r="A7" s="295"/>
      <c r="B7" s="289" t="s">
        <v>55</v>
      </c>
      <c r="C7" s="535">
        <v>749.7347664562111</v>
      </c>
      <c r="D7" s="535">
        <v>775.50184381051599</v>
      </c>
      <c r="E7" s="538">
        <v>801.81028727640103</v>
      </c>
      <c r="F7" s="539">
        <v>808.37025244079109</v>
      </c>
      <c r="G7" s="539">
        <v>814.53727639534998</v>
      </c>
      <c r="H7" s="539">
        <v>816.21122210111105</v>
      </c>
      <c r="I7" s="539">
        <v>820.25300466774809</v>
      </c>
      <c r="J7" s="539">
        <v>824.99170229471508</v>
      </c>
      <c r="K7" s="539">
        <v>840.26183463405107</v>
      </c>
      <c r="L7" s="539">
        <v>861.16674363485106</v>
      </c>
      <c r="M7" s="539">
        <v>888.55773746998204</v>
      </c>
      <c r="Q7" s="237"/>
      <c r="R7" s="237"/>
      <c r="S7" s="237"/>
      <c r="T7" s="237"/>
      <c r="U7" s="237"/>
      <c r="V7" s="237"/>
      <c r="W7" s="237"/>
      <c r="X7" s="237"/>
    </row>
    <row r="8" spans="1:24" s="316" customFormat="1" ht="20.25" customHeight="1" x14ac:dyDescent="0.2">
      <c r="A8" s="295" t="s">
        <v>49</v>
      </c>
      <c r="B8" s="289" t="s">
        <v>46</v>
      </c>
      <c r="C8" s="540">
        <v>2126.6172094899102</v>
      </c>
      <c r="D8" s="540">
        <v>2164.2926068588804</v>
      </c>
      <c r="E8" s="541">
        <v>2116.2725683317099</v>
      </c>
      <c r="F8" s="542">
        <v>2107.5221516720198</v>
      </c>
      <c r="G8" s="542">
        <v>2093.4454369113</v>
      </c>
      <c r="H8" s="542">
        <v>2060.3236281652103</v>
      </c>
      <c r="I8" s="542">
        <v>2040.5926728110601</v>
      </c>
      <c r="J8" s="542">
        <v>2042.6334027235202</v>
      </c>
      <c r="K8" s="542">
        <v>2042.1119751481101</v>
      </c>
      <c r="L8" s="542">
        <v>2057.3257135888102</v>
      </c>
      <c r="M8" s="542">
        <v>2079.7273046894097</v>
      </c>
      <c r="O8" s="345"/>
      <c r="Q8" s="345"/>
      <c r="R8" s="345"/>
      <c r="S8" s="345"/>
      <c r="T8" s="346"/>
      <c r="U8" s="345"/>
    </row>
    <row r="9" spans="1:24" s="290" customFormat="1" ht="15" customHeight="1" x14ac:dyDescent="0.2">
      <c r="A9" s="298"/>
      <c r="B9" s="321" t="s">
        <v>54</v>
      </c>
      <c r="C9" s="543">
        <v>2418.8710111247901</v>
      </c>
      <c r="D9" s="543">
        <v>2454.7543013179902</v>
      </c>
      <c r="E9" s="544">
        <v>2402.7572051267298</v>
      </c>
      <c r="F9" s="545">
        <v>2394.0712310331605</v>
      </c>
      <c r="G9" s="545">
        <v>2376.5488642496698</v>
      </c>
      <c r="H9" s="545">
        <v>2330.21969061558</v>
      </c>
      <c r="I9" s="545">
        <v>2309.1839596691798</v>
      </c>
      <c r="J9" s="545">
        <v>2316.8696520682497</v>
      </c>
      <c r="K9" s="545">
        <v>2318.8136546288097</v>
      </c>
      <c r="L9" s="545">
        <v>2339.4653139699403</v>
      </c>
      <c r="M9" s="545">
        <v>2364.1104858192998</v>
      </c>
      <c r="O9" s="345"/>
      <c r="P9" s="345"/>
      <c r="Q9" s="345"/>
      <c r="R9" s="345"/>
      <c r="S9" s="345"/>
      <c r="T9" s="346"/>
      <c r="U9" s="345"/>
    </row>
    <row r="10" spans="1:24" s="290" customFormat="1" ht="15" customHeight="1" x14ac:dyDescent="0.2">
      <c r="A10" s="298"/>
      <c r="B10" s="321" t="s">
        <v>55</v>
      </c>
      <c r="C10" s="543">
        <v>1714.5753870694898</v>
      </c>
      <c r="D10" s="543">
        <v>1760.5573302602202</v>
      </c>
      <c r="E10" s="544">
        <v>1725.2109172991402</v>
      </c>
      <c r="F10" s="545">
        <v>1728.4997931691</v>
      </c>
      <c r="G10" s="545">
        <v>1724.8996710958602</v>
      </c>
      <c r="H10" s="545">
        <v>1714.7108745718101</v>
      </c>
      <c r="I10" s="545">
        <v>1702.6236786716602</v>
      </c>
      <c r="J10" s="545">
        <v>1705.8948164128101</v>
      </c>
      <c r="K10" s="545">
        <v>1710.8382201752202</v>
      </c>
      <c r="L10" s="545">
        <v>1722.3273750170301</v>
      </c>
      <c r="M10" s="545">
        <v>1746.2972014429101</v>
      </c>
      <c r="O10" s="345"/>
      <c r="P10" s="345"/>
      <c r="Q10" s="345"/>
      <c r="R10" s="345"/>
      <c r="S10" s="345"/>
      <c r="T10" s="346"/>
      <c r="U10" s="345"/>
    </row>
    <row r="11" spans="1:24" s="316" customFormat="1" ht="20.25" customHeight="1" x14ac:dyDescent="0.2">
      <c r="A11" s="295" t="s">
        <v>50</v>
      </c>
      <c r="B11" s="289" t="s">
        <v>46</v>
      </c>
      <c r="C11" s="540">
        <v>1455.7974392798601</v>
      </c>
      <c r="D11" s="540">
        <v>1468.6667064140399</v>
      </c>
      <c r="E11" s="541">
        <v>1422.6205449721401</v>
      </c>
      <c r="F11" s="542">
        <v>1429.0414371664999</v>
      </c>
      <c r="G11" s="542">
        <v>1427.5761183898799</v>
      </c>
      <c r="H11" s="542">
        <v>1425.22475977672</v>
      </c>
      <c r="I11" s="542">
        <v>1411.8961559495201</v>
      </c>
      <c r="J11" s="542">
        <v>1422.3541159304</v>
      </c>
      <c r="K11" s="542">
        <v>1428.8710103005401</v>
      </c>
      <c r="L11" s="542">
        <v>1439.3272218380901</v>
      </c>
      <c r="M11" s="542">
        <v>1460.73086040927</v>
      </c>
      <c r="O11" s="345"/>
      <c r="P11" s="345"/>
      <c r="Q11" s="345"/>
      <c r="R11" s="345"/>
      <c r="S11" s="345"/>
      <c r="T11" s="346"/>
      <c r="U11" s="345"/>
    </row>
    <row r="12" spans="1:24" s="290" customFormat="1" ht="15" customHeight="1" x14ac:dyDescent="0.2">
      <c r="A12" s="298"/>
      <c r="B12" s="321" t="s">
        <v>54</v>
      </c>
      <c r="C12" s="543">
        <v>1566.35982016669</v>
      </c>
      <c r="D12" s="543">
        <v>1576.7393219073701</v>
      </c>
      <c r="E12" s="544">
        <v>1517.38860392233</v>
      </c>
      <c r="F12" s="545">
        <v>1539.55780664551</v>
      </c>
      <c r="G12" s="545">
        <v>1532.7127895367701</v>
      </c>
      <c r="H12" s="545">
        <v>1531.9799670064601</v>
      </c>
      <c r="I12" s="545">
        <v>1510.7694857345202</v>
      </c>
      <c r="J12" s="545">
        <v>1523.32058552543</v>
      </c>
      <c r="K12" s="545">
        <v>1525.48376330829</v>
      </c>
      <c r="L12" s="545">
        <v>1538.7028741895401</v>
      </c>
      <c r="M12" s="545">
        <v>1560.47871794872</v>
      </c>
      <c r="O12" s="345"/>
      <c r="P12" s="345"/>
      <c r="Q12" s="345"/>
      <c r="R12" s="345"/>
      <c r="S12" s="345"/>
      <c r="T12" s="346"/>
      <c r="U12" s="345"/>
    </row>
    <row r="13" spans="1:24" s="290" customFormat="1" ht="15" customHeight="1" x14ac:dyDescent="0.2">
      <c r="A13" s="298"/>
      <c r="B13" s="321" t="s">
        <v>55</v>
      </c>
      <c r="C13" s="543">
        <v>1311.1096790643101</v>
      </c>
      <c r="D13" s="543">
        <v>1331.77586225917</v>
      </c>
      <c r="E13" s="544">
        <v>1301.06807374853</v>
      </c>
      <c r="F13" s="545">
        <v>1293.6044860939003</v>
      </c>
      <c r="G13" s="545">
        <v>1304.9758851005902</v>
      </c>
      <c r="H13" s="545">
        <v>1304.9407617310801</v>
      </c>
      <c r="I13" s="545">
        <v>1300.3474188337102</v>
      </c>
      <c r="J13" s="545">
        <v>1311.11522988411</v>
      </c>
      <c r="K13" s="545">
        <v>1323.4588777754902</v>
      </c>
      <c r="L13" s="545">
        <v>1330.75539005275</v>
      </c>
      <c r="M13" s="545">
        <v>1351.69395112695</v>
      </c>
      <c r="O13" s="345"/>
      <c r="P13" s="345"/>
      <c r="Q13" s="345"/>
      <c r="R13" s="345"/>
      <c r="S13" s="345"/>
      <c r="T13" s="346"/>
      <c r="U13" s="345"/>
    </row>
    <row r="14" spans="1:24" s="316" customFormat="1" ht="20.25" customHeight="1" x14ac:dyDescent="0.2">
      <c r="A14" s="295" t="s">
        <v>71</v>
      </c>
      <c r="B14" s="289" t="s">
        <v>46</v>
      </c>
      <c r="C14" s="540">
        <v>1092.98600250711</v>
      </c>
      <c r="D14" s="540">
        <v>1109.1944865765502</v>
      </c>
      <c r="E14" s="541">
        <v>1237.6944479368601</v>
      </c>
      <c r="F14" s="542">
        <v>1245.7313242157102</v>
      </c>
      <c r="G14" s="542">
        <v>1276.52207930297</v>
      </c>
      <c r="H14" s="542">
        <v>1278.8099236775099</v>
      </c>
      <c r="I14" s="542">
        <v>1286.7222810585101</v>
      </c>
      <c r="J14" s="542">
        <v>1298.5355121320399</v>
      </c>
      <c r="K14" s="542">
        <v>1318.36565971298</v>
      </c>
      <c r="L14" s="542">
        <v>1335.5332297842101</v>
      </c>
      <c r="M14" s="542">
        <v>1356.0543687791799</v>
      </c>
      <c r="O14" s="345"/>
      <c r="P14" s="345"/>
      <c r="Q14" s="345"/>
      <c r="R14" s="345"/>
      <c r="S14" s="345"/>
      <c r="T14" s="346"/>
      <c r="U14" s="345"/>
    </row>
    <row r="15" spans="1:24" s="290" customFormat="1" ht="15" customHeight="1" x14ac:dyDescent="0.2">
      <c r="A15" s="298"/>
      <c r="B15" s="321" t="s">
        <v>54</v>
      </c>
      <c r="C15" s="543">
        <v>1133.7680606041999</v>
      </c>
      <c r="D15" s="543">
        <v>1150.9415718453101</v>
      </c>
      <c r="E15" s="544">
        <v>1266.0803692792199</v>
      </c>
      <c r="F15" s="545">
        <v>1276.9584172155498</v>
      </c>
      <c r="G15" s="545">
        <v>1315.8492857242702</v>
      </c>
      <c r="H15" s="545">
        <v>1316.5218547786699</v>
      </c>
      <c r="I15" s="545">
        <v>1324.4938512793599</v>
      </c>
      <c r="J15" s="545">
        <v>1337.2057988040499</v>
      </c>
      <c r="K15" s="545">
        <v>1360.1973381580401</v>
      </c>
      <c r="L15" s="545">
        <v>1373.7439533997401</v>
      </c>
      <c r="M15" s="545">
        <v>1400.54781625994</v>
      </c>
      <c r="O15" s="345"/>
      <c r="P15" s="345"/>
      <c r="Q15" s="345"/>
      <c r="R15" s="345"/>
      <c r="S15" s="345"/>
      <c r="T15" s="346"/>
      <c r="U15" s="345"/>
    </row>
    <row r="16" spans="1:24" s="290" customFormat="1" ht="15" customHeight="1" x14ac:dyDescent="0.2">
      <c r="A16" s="298"/>
      <c r="B16" s="321" t="s">
        <v>55</v>
      </c>
      <c r="C16" s="543">
        <v>982.18035154137408</v>
      </c>
      <c r="D16" s="543">
        <v>999.09679889972904</v>
      </c>
      <c r="E16" s="544">
        <v>1179.3778234327299</v>
      </c>
      <c r="F16" s="545">
        <v>1185.2916858148901</v>
      </c>
      <c r="G16" s="545">
        <v>1204.06091934197</v>
      </c>
      <c r="H16" s="545">
        <v>1210.39485482028</v>
      </c>
      <c r="I16" s="545">
        <v>1219.0331114901901</v>
      </c>
      <c r="J16" s="545">
        <v>1230.7525756452101</v>
      </c>
      <c r="K16" s="545">
        <v>1247.8151793913401</v>
      </c>
      <c r="L16" s="545">
        <v>1272.59665533886</v>
      </c>
      <c r="M16" s="545">
        <v>1283.87233045824</v>
      </c>
      <c r="O16" s="345"/>
      <c r="P16" s="345"/>
      <c r="Q16" s="345"/>
      <c r="R16" s="345"/>
      <c r="S16" s="345"/>
      <c r="T16" s="346"/>
      <c r="U16" s="345"/>
    </row>
    <row r="17" spans="1:21" s="316" customFormat="1" ht="20.25" customHeight="1" x14ac:dyDescent="0.2">
      <c r="A17" s="295" t="s">
        <v>70</v>
      </c>
      <c r="B17" s="289" t="s">
        <v>46</v>
      </c>
      <c r="C17" s="540">
        <v>1173.0324640746601</v>
      </c>
      <c r="D17" s="540">
        <v>1184.7151582362201</v>
      </c>
      <c r="E17" s="541">
        <v>1155.10096550918</v>
      </c>
      <c r="F17" s="542">
        <v>1163.5303430155102</v>
      </c>
      <c r="G17" s="542">
        <v>1172.0499019326701</v>
      </c>
      <c r="H17" s="542">
        <v>1156.99337615319</v>
      </c>
      <c r="I17" s="542">
        <v>1139.35000784011</v>
      </c>
      <c r="J17" s="542">
        <v>1149.4181207024601</v>
      </c>
      <c r="K17" s="542">
        <v>1144.2253419773701</v>
      </c>
      <c r="L17" s="542">
        <v>1150.4644905842902</v>
      </c>
      <c r="M17" s="542">
        <v>1170.1240945838599</v>
      </c>
      <c r="O17" s="345"/>
      <c r="P17" s="345"/>
      <c r="Q17" s="345"/>
      <c r="R17" s="345"/>
      <c r="S17" s="345"/>
      <c r="T17" s="346"/>
      <c r="U17" s="345"/>
    </row>
    <row r="18" spans="1:21" s="290" customFormat="1" ht="15" customHeight="1" x14ac:dyDescent="0.2">
      <c r="A18" s="298"/>
      <c r="B18" s="321" t="s">
        <v>54</v>
      </c>
      <c r="C18" s="543">
        <v>1241.19759576406</v>
      </c>
      <c r="D18" s="543">
        <v>1254.3664055187501</v>
      </c>
      <c r="E18" s="544">
        <v>1239.5908898776402</v>
      </c>
      <c r="F18" s="545">
        <v>1261.7393325780299</v>
      </c>
      <c r="G18" s="545">
        <v>1277.5053641771201</v>
      </c>
      <c r="H18" s="545">
        <v>1255.1974414525</v>
      </c>
      <c r="I18" s="545">
        <v>1228.07974660074</v>
      </c>
      <c r="J18" s="545">
        <v>1255.1850255685604</v>
      </c>
      <c r="K18" s="545">
        <v>1253.5163180489799</v>
      </c>
      <c r="L18" s="545">
        <v>1259.6028087850302</v>
      </c>
      <c r="M18" s="545">
        <v>1281.41834564953</v>
      </c>
      <c r="O18" s="345"/>
      <c r="P18" s="345"/>
      <c r="Q18" s="345"/>
      <c r="R18" s="345"/>
      <c r="S18" s="345"/>
      <c r="T18" s="346"/>
      <c r="U18" s="345"/>
    </row>
    <row r="19" spans="1:21" s="290" customFormat="1" ht="15" customHeight="1" x14ac:dyDescent="0.2">
      <c r="A19" s="298"/>
      <c r="B19" s="321" t="s">
        <v>55</v>
      </c>
      <c r="C19" s="543">
        <v>1093.7475952034501</v>
      </c>
      <c r="D19" s="543">
        <v>1105.2652682481501</v>
      </c>
      <c r="E19" s="544">
        <v>1055.5752998422599</v>
      </c>
      <c r="F19" s="545">
        <v>1053.0103263932301</v>
      </c>
      <c r="G19" s="545">
        <v>1059.4655220616301</v>
      </c>
      <c r="H19" s="545">
        <v>1052.3164363179801</v>
      </c>
      <c r="I19" s="545">
        <v>1046.44109045961</v>
      </c>
      <c r="J19" s="545">
        <v>1041.9065885131402</v>
      </c>
      <c r="K19" s="545">
        <v>1033.3519312357801</v>
      </c>
      <c r="L19" s="545">
        <v>1038.49830665933</v>
      </c>
      <c r="M19" s="545">
        <v>1056.8087290027099</v>
      </c>
      <c r="O19" s="345"/>
      <c r="P19" s="345"/>
      <c r="Q19" s="345"/>
      <c r="R19" s="345"/>
      <c r="S19" s="345"/>
      <c r="T19" s="346"/>
      <c r="U19" s="345"/>
    </row>
    <row r="20" spans="1:21" s="316" customFormat="1" ht="20.25" customHeight="1" x14ac:dyDescent="0.2">
      <c r="A20" s="295" t="s">
        <v>51</v>
      </c>
      <c r="B20" s="289" t="s">
        <v>46</v>
      </c>
      <c r="C20" s="540">
        <v>685.40205448779307</v>
      </c>
      <c r="D20" s="540">
        <v>698.93431853401296</v>
      </c>
      <c r="E20" s="541">
        <v>717.34995880826807</v>
      </c>
      <c r="F20" s="542">
        <v>722.04745922255711</v>
      </c>
      <c r="G20" s="542">
        <v>725.11355837792303</v>
      </c>
      <c r="H20" s="542">
        <v>723.83207195427303</v>
      </c>
      <c r="I20" s="542">
        <v>725.05635997722015</v>
      </c>
      <c r="J20" s="542">
        <v>729.84119683013398</v>
      </c>
      <c r="K20" s="542">
        <v>737.73717877276908</v>
      </c>
      <c r="L20" s="542">
        <v>742.75300667286706</v>
      </c>
      <c r="M20" s="542">
        <v>765.75580268906106</v>
      </c>
      <c r="O20" s="345"/>
      <c r="P20" s="345"/>
      <c r="Q20" s="345"/>
      <c r="R20" s="345"/>
      <c r="S20" s="345"/>
      <c r="T20" s="346"/>
      <c r="U20" s="345"/>
    </row>
    <row r="21" spans="1:21" s="290" customFormat="1" ht="15" customHeight="1" x14ac:dyDescent="0.2">
      <c r="A21" s="298"/>
      <c r="B21" s="321" t="s">
        <v>54</v>
      </c>
      <c r="C21" s="543">
        <v>714.97548213316406</v>
      </c>
      <c r="D21" s="543">
        <v>726.99681943465896</v>
      </c>
      <c r="E21" s="544">
        <v>741.83980565881507</v>
      </c>
      <c r="F21" s="545">
        <v>749.54099841188008</v>
      </c>
      <c r="G21" s="545">
        <v>757.343258467802</v>
      </c>
      <c r="H21" s="545">
        <v>756.73616444919207</v>
      </c>
      <c r="I21" s="545">
        <v>755.75043475530003</v>
      </c>
      <c r="J21" s="545">
        <v>762.138223865908</v>
      </c>
      <c r="K21" s="545">
        <v>768.86201614405206</v>
      </c>
      <c r="L21" s="545">
        <v>774.33160060062505</v>
      </c>
      <c r="M21" s="545">
        <v>798.21129816848111</v>
      </c>
      <c r="O21" s="345"/>
      <c r="P21" s="345"/>
      <c r="Q21" s="345"/>
      <c r="R21" s="345"/>
      <c r="S21" s="345"/>
      <c r="T21" s="346"/>
      <c r="U21" s="345"/>
    </row>
    <row r="22" spans="1:21" s="290" customFormat="1" ht="15" customHeight="1" x14ac:dyDescent="0.2">
      <c r="A22" s="298"/>
      <c r="B22" s="321" t="s">
        <v>55</v>
      </c>
      <c r="C22" s="543">
        <v>635.63307808862601</v>
      </c>
      <c r="D22" s="543">
        <v>653.11622320995104</v>
      </c>
      <c r="E22" s="544">
        <v>677.08408683956304</v>
      </c>
      <c r="F22" s="545">
        <v>678.656636313131</v>
      </c>
      <c r="G22" s="545">
        <v>677.464263213761</v>
      </c>
      <c r="H22" s="545">
        <v>676.1471866092611</v>
      </c>
      <c r="I22" s="545">
        <v>680.55688913460608</v>
      </c>
      <c r="J22" s="545">
        <v>682.69816179681402</v>
      </c>
      <c r="K22" s="545">
        <v>692.63698569684914</v>
      </c>
      <c r="L22" s="545">
        <v>698.747812336528</v>
      </c>
      <c r="M22" s="545">
        <v>720.02015521135911</v>
      </c>
      <c r="O22" s="345"/>
      <c r="P22" s="345"/>
      <c r="Q22" s="345"/>
      <c r="R22" s="345"/>
      <c r="S22" s="345"/>
      <c r="T22" s="346"/>
      <c r="U22" s="345"/>
    </row>
    <row r="23" spans="1:21" s="316" customFormat="1" ht="20.25" customHeight="1" x14ac:dyDescent="0.2">
      <c r="A23" s="295" t="s">
        <v>72</v>
      </c>
      <c r="B23" s="289" t="s">
        <v>46</v>
      </c>
      <c r="C23" s="540">
        <v>569.28971463389905</v>
      </c>
      <c r="D23" s="540">
        <v>575.83602866026501</v>
      </c>
      <c r="E23" s="541">
        <v>580.43389937539098</v>
      </c>
      <c r="F23" s="542">
        <v>586.00213957790208</v>
      </c>
      <c r="G23" s="542">
        <v>588.40982122483001</v>
      </c>
      <c r="H23" s="542">
        <v>588.34762708394908</v>
      </c>
      <c r="I23" s="542">
        <v>599.25092787212202</v>
      </c>
      <c r="J23" s="542">
        <v>599.56323944871303</v>
      </c>
      <c r="K23" s="542">
        <v>613.83081819202107</v>
      </c>
      <c r="L23" s="542">
        <v>645.87571609597705</v>
      </c>
      <c r="M23" s="542">
        <v>669.70289583904798</v>
      </c>
      <c r="O23" s="345"/>
      <c r="P23" s="345"/>
      <c r="Q23" s="345"/>
      <c r="R23" s="345"/>
      <c r="S23" s="345"/>
      <c r="T23" s="346"/>
      <c r="U23" s="345"/>
    </row>
    <row r="24" spans="1:21" s="290" customFormat="1" ht="15" customHeight="1" x14ac:dyDescent="0.2">
      <c r="A24" s="298"/>
      <c r="B24" s="321" t="s">
        <v>54</v>
      </c>
      <c r="C24" s="543">
        <v>615.77697268470502</v>
      </c>
      <c r="D24" s="543">
        <v>619.55323705054707</v>
      </c>
      <c r="E24" s="544">
        <v>622.86231222755703</v>
      </c>
      <c r="F24" s="545">
        <v>629.26133942993204</v>
      </c>
      <c r="G24" s="545">
        <v>632.56737030718807</v>
      </c>
      <c r="H24" s="545">
        <v>629.9641747687931</v>
      </c>
      <c r="I24" s="545">
        <v>640.07214912305699</v>
      </c>
      <c r="J24" s="545">
        <v>635.40249502241306</v>
      </c>
      <c r="K24" s="545">
        <v>647.94929359211505</v>
      </c>
      <c r="L24" s="545">
        <v>682.15737936848507</v>
      </c>
      <c r="M24" s="545">
        <v>706.70128676606009</v>
      </c>
      <c r="O24" s="345"/>
      <c r="P24" s="345"/>
      <c r="Q24" s="345"/>
      <c r="R24" s="345"/>
      <c r="S24" s="345"/>
      <c r="T24" s="346"/>
      <c r="U24" s="345"/>
    </row>
    <row r="25" spans="1:21" s="290" customFormat="1" ht="15" customHeight="1" x14ac:dyDescent="0.2">
      <c r="A25" s="298"/>
      <c r="B25" s="321" t="s">
        <v>55</v>
      </c>
      <c r="C25" s="543">
        <v>537.64146660454094</v>
      </c>
      <c r="D25" s="543">
        <v>545.51044499150498</v>
      </c>
      <c r="E25" s="544">
        <v>548.98859946199605</v>
      </c>
      <c r="F25" s="545">
        <v>554.12365908338302</v>
      </c>
      <c r="G25" s="545">
        <v>555.44584743860514</v>
      </c>
      <c r="H25" s="545">
        <v>556.03458443423597</v>
      </c>
      <c r="I25" s="545">
        <v>566.27752392675404</v>
      </c>
      <c r="J25" s="545">
        <v>571.27750239221803</v>
      </c>
      <c r="K25" s="545">
        <v>586.14449744787601</v>
      </c>
      <c r="L25" s="545">
        <v>614.77049587197996</v>
      </c>
      <c r="M25" s="545">
        <v>637.49075100915013</v>
      </c>
      <c r="O25" s="345"/>
      <c r="P25" s="345"/>
      <c r="Q25" s="345"/>
      <c r="R25" s="345"/>
      <c r="S25" s="345"/>
      <c r="T25" s="346"/>
      <c r="U25" s="345"/>
    </row>
    <row r="26" spans="1:21" s="316" customFormat="1" ht="20.25" customHeight="1" x14ac:dyDescent="0.2">
      <c r="A26" s="295" t="s">
        <v>52</v>
      </c>
      <c r="B26" s="289" t="s">
        <v>46</v>
      </c>
      <c r="C26" s="540">
        <v>498.86599949441603</v>
      </c>
      <c r="D26" s="540">
        <v>521.91351785501706</v>
      </c>
      <c r="E26" s="541">
        <v>542.30233304049307</v>
      </c>
      <c r="F26" s="542">
        <v>553.83757260955792</v>
      </c>
      <c r="G26" s="542">
        <v>557.13952895520197</v>
      </c>
      <c r="H26" s="542">
        <v>557.40187102208301</v>
      </c>
      <c r="I26" s="542">
        <v>566.1107744746821</v>
      </c>
      <c r="J26" s="542">
        <v>567.03853987372997</v>
      </c>
      <c r="K26" s="542">
        <v>583.68028415846697</v>
      </c>
      <c r="L26" s="542">
        <v>606.53428784910705</v>
      </c>
      <c r="M26" s="542">
        <v>627.78184839544497</v>
      </c>
      <c r="O26" s="345"/>
      <c r="P26" s="345"/>
      <c r="Q26" s="345"/>
      <c r="R26" s="345"/>
      <c r="S26" s="345"/>
      <c r="T26" s="346"/>
      <c r="U26" s="345"/>
    </row>
    <row r="27" spans="1:21" s="290" customFormat="1" ht="15" customHeight="1" x14ac:dyDescent="0.2">
      <c r="A27" s="298"/>
      <c r="B27" s="321" t="s">
        <v>54</v>
      </c>
      <c r="C27" s="543">
        <v>525.54103004254102</v>
      </c>
      <c r="D27" s="543">
        <v>552.13415810440301</v>
      </c>
      <c r="E27" s="544">
        <v>573.12026676272103</v>
      </c>
      <c r="F27" s="545">
        <v>584.43808614597401</v>
      </c>
      <c r="G27" s="545">
        <v>592.41668176063899</v>
      </c>
      <c r="H27" s="545">
        <v>592.19581959470509</v>
      </c>
      <c r="I27" s="545">
        <v>597.67849544533806</v>
      </c>
      <c r="J27" s="545">
        <v>598.43000679121212</v>
      </c>
      <c r="K27" s="545">
        <v>610.31674935589012</v>
      </c>
      <c r="L27" s="545">
        <v>629.10986216821209</v>
      </c>
      <c r="M27" s="545">
        <v>648.83945583899504</v>
      </c>
      <c r="O27" s="345"/>
      <c r="P27" s="345"/>
      <c r="Q27" s="345"/>
      <c r="R27" s="345"/>
      <c r="S27" s="345"/>
      <c r="T27" s="346"/>
      <c r="U27" s="345"/>
    </row>
    <row r="28" spans="1:21" s="290" customFormat="1" ht="15" customHeight="1" x14ac:dyDescent="0.2">
      <c r="A28" s="298"/>
      <c r="B28" s="321" t="s">
        <v>55</v>
      </c>
      <c r="C28" s="543">
        <v>469.62775236517103</v>
      </c>
      <c r="D28" s="543">
        <v>488.76961598256901</v>
      </c>
      <c r="E28" s="544">
        <v>510.38791273533201</v>
      </c>
      <c r="F28" s="545">
        <v>520.30782481818903</v>
      </c>
      <c r="G28" s="545">
        <v>521.11336594401098</v>
      </c>
      <c r="H28" s="545">
        <v>522.21124732497708</v>
      </c>
      <c r="I28" s="545">
        <v>534.14249514801611</v>
      </c>
      <c r="J28" s="545">
        <v>535.83481874059999</v>
      </c>
      <c r="K28" s="545">
        <v>556.62966240231503</v>
      </c>
      <c r="L28" s="545">
        <v>581.57771670987506</v>
      </c>
      <c r="M28" s="545">
        <v>604.02590113161204</v>
      </c>
      <c r="O28" s="345"/>
      <c r="P28" s="345"/>
      <c r="Q28" s="345"/>
      <c r="R28" s="345"/>
      <c r="S28" s="345"/>
      <c r="T28" s="346"/>
      <c r="U28" s="345"/>
    </row>
    <row r="29" spans="1:21" s="316" customFormat="1" ht="20.25" customHeight="1" x14ac:dyDescent="0.2">
      <c r="A29" s="295" t="s">
        <v>53</v>
      </c>
      <c r="B29" s="289" t="s">
        <v>46</v>
      </c>
      <c r="C29" s="540">
        <v>489.45734888570905</v>
      </c>
      <c r="D29" s="540">
        <v>510.01356779973003</v>
      </c>
      <c r="E29" s="541">
        <v>534.54066188453407</v>
      </c>
      <c r="F29" s="542">
        <v>542.50551011616903</v>
      </c>
      <c r="G29" s="542">
        <v>546.63494563904305</v>
      </c>
      <c r="H29" s="542">
        <v>552.87166554541113</v>
      </c>
      <c r="I29" s="542">
        <v>562.79259208656708</v>
      </c>
      <c r="J29" s="542">
        <v>563.92704115520803</v>
      </c>
      <c r="K29" s="542">
        <v>580.29929444290804</v>
      </c>
      <c r="L29" s="542">
        <v>605.46738827818604</v>
      </c>
      <c r="M29" s="542">
        <v>632.38302193913705</v>
      </c>
      <c r="O29" s="345"/>
      <c r="P29" s="345"/>
      <c r="Q29" s="345"/>
      <c r="R29" s="345"/>
      <c r="S29" s="345"/>
      <c r="T29" s="346"/>
      <c r="U29" s="345"/>
    </row>
    <row r="30" spans="1:21" s="290" customFormat="1" ht="15" customHeight="1" x14ac:dyDescent="0.2">
      <c r="A30" s="298"/>
      <c r="B30" s="321" t="s">
        <v>54</v>
      </c>
      <c r="C30" s="543">
        <v>505.06634349155001</v>
      </c>
      <c r="D30" s="543">
        <v>525.44890187839803</v>
      </c>
      <c r="E30" s="544">
        <v>549.47747534047301</v>
      </c>
      <c r="F30" s="545">
        <v>556.42093970199107</v>
      </c>
      <c r="G30" s="545">
        <v>560.63482776579099</v>
      </c>
      <c r="H30" s="545">
        <v>567.36104123868199</v>
      </c>
      <c r="I30" s="545">
        <v>576.71033799073302</v>
      </c>
      <c r="J30" s="545">
        <v>577.57474189633001</v>
      </c>
      <c r="K30" s="545">
        <v>591.55621426305197</v>
      </c>
      <c r="L30" s="545">
        <v>616.50092785299103</v>
      </c>
      <c r="M30" s="545">
        <v>643.96784202147501</v>
      </c>
      <c r="O30" s="345"/>
      <c r="P30" s="345"/>
      <c r="Q30" s="345"/>
      <c r="R30" s="345"/>
      <c r="S30" s="345"/>
      <c r="T30" s="346"/>
      <c r="U30" s="345"/>
    </row>
    <row r="31" spans="1:21" s="290" customFormat="1" ht="15" customHeight="1" x14ac:dyDescent="0.2">
      <c r="A31" s="298"/>
      <c r="B31" s="321" t="s">
        <v>55</v>
      </c>
      <c r="C31" s="543">
        <v>474.24327199842304</v>
      </c>
      <c r="D31" s="543">
        <v>494.79266561052907</v>
      </c>
      <c r="E31" s="544">
        <v>519.29420195967305</v>
      </c>
      <c r="F31" s="545">
        <v>528.64951024709501</v>
      </c>
      <c r="G31" s="545">
        <v>532.65742172701903</v>
      </c>
      <c r="H31" s="545">
        <v>538.07436458292898</v>
      </c>
      <c r="I31" s="545">
        <v>548.46944996858008</v>
      </c>
      <c r="J31" s="545">
        <v>549.49465815999099</v>
      </c>
      <c r="K31" s="545">
        <v>567.96442714771308</v>
      </c>
      <c r="L31" s="545">
        <v>593.07191233969297</v>
      </c>
      <c r="M31" s="545">
        <v>619.01456339899903</v>
      </c>
      <c r="O31" s="345"/>
      <c r="P31" s="345"/>
      <c r="Q31" s="345"/>
      <c r="R31" s="345"/>
      <c r="S31" s="345"/>
      <c r="T31" s="346"/>
      <c r="U31" s="345"/>
    </row>
    <row r="32" spans="1:21" s="316" customFormat="1" ht="20.25" customHeight="1" x14ac:dyDescent="0.2">
      <c r="A32" s="295" t="s">
        <v>13</v>
      </c>
      <c r="B32" s="289" t="s">
        <v>46</v>
      </c>
      <c r="C32" s="540">
        <v>691.06175015674012</v>
      </c>
      <c r="D32" s="540">
        <v>719.19288530642109</v>
      </c>
      <c r="E32" s="541">
        <v>0</v>
      </c>
      <c r="F32" s="542">
        <v>0</v>
      </c>
      <c r="G32" s="542">
        <v>0</v>
      </c>
      <c r="H32" s="542">
        <v>0</v>
      </c>
      <c r="I32" s="542">
        <v>0</v>
      </c>
      <c r="J32" s="542">
        <v>0</v>
      </c>
      <c r="K32" s="542">
        <v>0</v>
      </c>
      <c r="L32" s="542">
        <v>0</v>
      </c>
      <c r="M32" s="542">
        <v>0</v>
      </c>
      <c r="O32" s="345"/>
      <c r="P32" s="345"/>
      <c r="Q32" s="345"/>
      <c r="R32" s="345"/>
      <c r="S32" s="345"/>
      <c r="T32" s="345"/>
      <c r="U32" s="345"/>
    </row>
    <row r="33" spans="1:21" s="290" customFormat="1" ht="15" customHeight="1" x14ac:dyDescent="0.2">
      <c r="A33" s="298"/>
      <c r="B33" s="321" t="s">
        <v>54</v>
      </c>
      <c r="C33" s="543">
        <v>725.27506592546206</v>
      </c>
      <c r="D33" s="543">
        <v>750.22097622260503</v>
      </c>
      <c r="E33" s="544">
        <v>0</v>
      </c>
      <c r="F33" s="545">
        <v>0</v>
      </c>
      <c r="G33" s="545">
        <v>0</v>
      </c>
      <c r="H33" s="545">
        <v>0</v>
      </c>
      <c r="I33" s="545">
        <v>0</v>
      </c>
      <c r="J33" s="545">
        <v>0</v>
      </c>
      <c r="K33" s="545">
        <v>0</v>
      </c>
      <c r="L33" s="545">
        <v>0</v>
      </c>
      <c r="M33" s="545">
        <v>0</v>
      </c>
      <c r="O33" s="345"/>
      <c r="P33" s="345"/>
      <c r="Q33" s="345"/>
      <c r="R33" s="345"/>
      <c r="S33" s="345"/>
      <c r="T33" s="345"/>
      <c r="U33" s="345"/>
    </row>
    <row r="34" spans="1:21" s="290" customFormat="1" ht="15" customHeight="1" x14ac:dyDescent="0.2">
      <c r="A34" s="324"/>
      <c r="B34" s="325" t="s">
        <v>55</v>
      </c>
      <c r="C34" s="546">
        <v>622.44170163316608</v>
      </c>
      <c r="D34" s="546">
        <v>645.33104415891307</v>
      </c>
      <c r="E34" s="547">
        <v>0</v>
      </c>
      <c r="F34" s="548">
        <v>0</v>
      </c>
      <c r="G34" s="548">
        <v>0</v>
      </c>
      <c r="H34" s="548">
        <v>0</v>
      </c>
      <c r="I34" s="548">
        <v>0</v>
      </c>
      <c r="J34" s="548">
        <v>0</v>
      </c>
      <c r="K34" s="548">
        <v>0</v>
      </c>
      <c r="L34" s="548">
        <v>0</v>
      </c>
      <c r="M34" s="548">
        <v>0</v>
      </c>
      <c r="O34" s="345"/>
      <c r="P34" s="345"/>
      <c r="Q34" s="345"/>
      <c r="R34" s="345"/>
      <c r="S34" s="345"/>
      <c r="T34" s="345"/>
      <c r="U34" s="345"/>
    </row>
    <row r="35" spans="1:21" s="316" customFormat="1" ht="15" customHeight="1" x14ac:dyDescent="0.2">
      <c r="A35" s="21" t="s">
        <v>140</v>
      </c>
      <c r="B35" s="321"/>
      <c r="C35" s="295"/>
      <c r="D35" s="295"/>
      <c r="E35" s="323"/>
      <c r="F35" s="323"/>
      <c r="G35" s="323"/>
      <c r="H35" s="323"/>
      <c r="I35" s="323"/>
      <c r="J35" s="323"/>
      <c r="K35" s="323"/>
      <c r="L35" s="323"/>
      <c r="M35" s="323"/>
    </row>
    <row r="36" spans="1:21" s="316" customFormat="1" ht="15.75" customHeight="1" x14ac:dyDescent="0.2">
      <c r="A36" s="661" t="s">
        <v>3</v>
      </c>
      <c r="B36" s="661"/>
      <c r="C36" s="661"/>
      <c r="D36" s="661"/>
      <c r="E36" s="661"/>
      <c r="F36" s="661"/>
      <c r="G36" s="661"/>
      <c r="H36" s="661"/>
      <c r="I36" s="661"/>
      <c r="J36" s="661"/>
      <c r="K36" s="661"/>
      <c r="L36" s="661"/>
      <c r="M36" s="661"/>
    </row>
  </sheetData>
  <mergeCells count="2">
    <mergeCell ref="A36:M36"/>
    <mergeCell ref="A1:M1"/>
  </mergeCells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X19"/>
  <sheetViews>
    <sheetView workbookViewId="0">
      <selection sqref="A1:L1"/>
    </sheetView>
  </sheetViews>
  <sheetFormatPr defaultRowHeight="15" customHeight="1" x14ac:dyDescent="0.2"/>
  <cols>
    <col min="1" max="1" width="30.7109375" style="8" customWidth="1"/>
    <col min="2" max="12" width="6.28515625" style="8" customWidth="1"/>
    <col min="13" max="13" width="9.140625" style="8"/>
    <col min="14" max="14" width="9.140625" style="8" customWidth="1"/>
    <col min="15" max="15" width="9.140625" style="31" customWidth="1"/>
    <col min="16" max="24" width="9.140625" style="31"/>
    <col min="25" max="16384" width="9.140625" style="8"/>
  </cols>
  <sheetData>
    <row r="1" spans="1:24" s="275" customFormat="1" ht="28.5" customHeight="1" x14ac:dyDescent="0.2">
      <c r="A1" s="662" t="s">
        <v>225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O1" s="631"/>
      <c r="P1" s="631"/>
      <c r="Q1" s="631"/>
      <c r="R1" s="631"/>
      <c r="S1" s="631"/>
      <c r="T1" s="631"/>
      <c r="U1" s="631"/>
      <c r="V1" s="631"/>
      <c r="W1" s="631"/>
      <c r="X1" s="631"/>
    </row>
    <row r="2" spans="1:24" s="278" customFormat="1" ht="15" customHeight="1" x14ac:dyDescent="0.2">
      <c r="A2" s="277"/>
      <c r="B2" s="274"/>
      <c r="C2" s="277"/>
      <c r="D2" s="277"/>
      <c r="E2" s="277"/>
      <c r="F2" s="277"/>
      <c r="G2" s="277"/>
      <c r="H2" s="277"/>
      <c r="I2" s="277"/>
      <c r="J2" s="277"/>
      <c r="K2" s="277"/>
      <c r="L2" s="277"/>
      <c r="O2" s="307"/>
      <c r="P2" s="307"/>
      <c r="Q2" s="307"/>
      <c r="R2" s="307"/>
      <c r="S2" s="307"/>
      <c r="T2" s="307"/>
      <c r="U2" s="307"/>
      <c r="V2" s="307"/>
      <c r="W2" s="307"/>
      <c r="X2" s="307"/>
    </row>
    <row r="3" spans="1:24" s="278" customFormat="1" ht="15" customHeight="1" x14ac:dyDescent="0.2">
      <c r="A3" s="277" t="s">
        <v>14</v>
      </c>
      <c r="B3" s="277"/>
      <c r="C3" s="273"/>
      <c r="D3" s="273"/>
      <c r="E3" s="273"/>
      <c r="G3" s="273"/>
      <c r="H3" s="273"/>
      <c r="I3" s="273"/>
      <c r="J3" s="371"/>
      <c r="K3" s="273"/>
      <c r="L3" s="391" t="s">
        <v>69</v>
      </c>
      <c r="O3" s="307"/>
      <c r="P3" s="307"/>
      <c r="Q3" s="307"/>
      <c r="R3" s="307"/>
      <c r="S3" s="307"/>
      <c r="T3" s="307"/>
      <c r="U3" s="307"/>
      <c r="V3" s="307"/>
      <c r="W3" s="307"/>
      <c r="X3" s="307"/>
    </row>
    <row r="4" spans="1:24" s="282" customFormat="1" ht="28.5" customHeight="1" thickBot="1" x14ac:dyDescent="0.25">
      <c r="A4" s="116"/>
      <c r="B4" s="280">
        <v>2008</v>
      </c>
      <c r="C4" s="280">
        <v>2009</v>
      </c>
      <c r="D4" s="281">
        <v>2010</v>
      </c>
      <c r="E4" s="280">
        <v>2011</v>
      </c>
      <c r="F4" s="280">
        <v>2012</v>
      </c>
      <c r="G4" s="280">
        <v>2013</v>
      </c>
      <c r="H4" s="280">
        <v>2014</v>
      </c>
      <c r="I4" s="280">
        <v>2015</v>
      </c>
      <c r="J4" s="280">
        <v>2016</v>
      </c>
      <c r="K4" s="280">
        <v>2017</v>
      </c>
      <c r="L4" s="280">
        <v>2017</v>
      </c>
      <c r="O4" s="632"/>
      <c r="P4" s="632"/>
      <c r="Q4" s="632"/>
      <c r="R4" s="632"/>
      <c r="S4" s="632"/>
      <c r="T4" s="632"/>
      <c r="U4" s="632"/>
      <c r="V4" s="632"/>
      <c r="W4" s="632"/>
      <c r="X4" s="632"/>
    </row>
    <row r="5" spans="1:24" s="278" customFormat="1" ht="15" customHeight="1" thickTop="1" x14ac:dyDescent="0.2">
      <c r="A5" s="326" t="s">
        <v>127</v>
      </c>
      <c r="B5" s="513">
        <v>754.49078223618551</v>
      </c>
      <c r="C5" s="513">
        <v>772.53117926922585</v>
      </c>
      <c r="D5" s="549">
        <v>804.09202309618604</v>
      </c>
      <c r="E5" s="550">
        <v>810.92080743243002</v>
      </c>
      <c r="F5" s="550">
        <v>815.73128304117904</v>
      </c>
      <c r="G5" s="550">
        <v>813.4881747481711</v>
      </c>
      <c r="H5" s="550">
        <v>814.02083717980508</v>
      </c>
      <c r="I5" s="550">
        <v>822.04129906714195</v>
      </c>
      <c r="J5" s="550">
        <v>834.10363666816204</v>
      </c>
      <c r="K5" s="550">
        <v>851.63060290086014</v>
      </c>
      <c r="L5" s="550">
        <v>878.73251009240107</v>
      </c>
      <c r="N5" s="347"/>
      <c r="O5" s="633"/>
      <c r="P5" s="633"/>
      <c r="Q5" s="633"/>
      <c r="R5" s="633"/>
      <c r="S5" s="634"/>
      <c r="T5" s="633"/>
      <c r="U5" s="307"/>
      <c r="V5" s="307"/>
      <c r="W5" s="307"/>
      <c r="X5" s="307"/>
    </row>
    <row r="6" spans="1:24" s="278" customFormat="1" ht="15" customHeight="1" x14ac:dyDescent="0.2">
      <c r="A6" s="277" t="s">
        <v>128</v>
      </c>
      <c r="B6" s="513">
        <v>1304.1207590878607</v>
      </c>
      <c r="C6" s="513">
        <v>1317.1519148248208</v>
      </c>
      <c r="D6" s="514">
        <v>1312.77976663252</v>
      </c>
      <c r="E6" s="515">
        <v>1363.60969880933</v>
      </c>
      <c r="F6" s="515">
        <v>1376.0270876395</v>
      </c>
      <c r="G6" s="515">
        <v>1378.6244393776801</v>
      </c>
      <c r="H6" s="515">
        <v>1355.4958168956603</v>
      </c>
      <c r="I6" s="515">
        <v>1369.2197336380902</v>
      </c>
      <c r="J6" s="515">
        <v>1380.3391355302501</v>
      </c>
      <c r="K6" s="515">
        <v>1384.8914383662</v>
      </c>
      <c r="L6" s="515">
        <v>1383.0974336944701</v>
      </c>
      <c r="N6" s="347"/>
      <c r="O6" s="633"/>
      <c r="P6" s="633"/>
      <c r="Q6" s="633"/>
      <c r="R6" s="633"/>
      <c r="S6" s="634"/>
      <c r="T6" s="633"/>
      <c r="U6" s="307"/>
      <c r="V6" s="307"/>
      <c r="W6" s="307"/>
      <c r="X6" s="307"/>
    </row>
    <row r="7" spans="1:24" s="278" customFormat="1" ht="15" customHeight="1" x14ac:dyDescent="0.2">
      <c r="A7" s="277" t="s">
        <v>147</v>
      </c>
      <c r="B7" s="513">
        <v>981.28459965387458</v>
      </c>
      <c r="C7" s="513">
        <v>988.98611377976204</v>
      </c>
      <c r="D7" s="514">
        <v>1031.3287095707701</v>
      </c>
      <c r="E7" s="515">
        <v>1027.2219637466501</v>
      </c>
      <c r="F7" s="515">
        <v>1003.3186551071301</v>
      </c>
      <c r="G7" s="515">
        <v>977.849031240415</v>
      </c>
      <c r="H7" s="515">
        <v>972.19149983404202</v>
      </c>
      <c r="I7" s="515">
        <v>967.53260618618606</v>
      </c>
      <c r="J7" s="515">
        <v>971.00655059601308</v>
      </c>
      <c r="K7" s="515">
        <v>992.05088961973115</v>
      </c>
      <c r="L7" s="515">
        <v>1032.1050968847201</v>
      </c>
      <c r="N7" s="347"/>
      <c r="O7" s="633"/>
      <c r="P7" s="633"/>
      <c r="Q7" s="633"/>
      <c r="R7" s="633"/>
      <c r="S7" s="634"/>
      <c r="T7" s="633"/>
      <c r="U7" s="307"/>
      <c r="V7" s="307"/>
      <c r="W7" s="307"/>
      <c r="X7" s="307"/>
    </row>
    <row r="8" spans="1:24" s="278" customFormat="1" ht="15" customHeight="1" x14ac:dyDescent="0.2">
      <c r="A8" s="327" t="s">
        <v>45</v>
      </c>
      <c r="B8" s="516">
        <v>1388.1356613318196</v>
      </c>
      <c r="C8" s="516">
        <v>1425.4779706524362</v>
      </c>
      <c r="D8" s="517">
        <v>1487.1699204373601</v>
      </c>
      <c r="E8" s="518">
        <v>1427.0837845619303</v>
      </c>
      <c r="F8" s="518">
        <v>1435.5730436060301</v>
      </c>
      <c r="G8" s="518">
        <v>1450.62996858208</v>
      </c>
      <c r="H8" s="518">
        <v>1444.7042007547402</v>
      </c>
      <c r="I8" s="518">
        <v>1449.0004375586902</v>
      </c>
      <c r="J8" s="518">
        <v>1443.0238781438302</v>
      </c>
      <c r="K8" s="518">
        <v>1460.9444853935702</v>
      </c>
      <c r="L8" s="518">
        <v>1499.23372940582</v>
      </c>
      <c r="N8" s="347"/>
      <c r="O8" s="633"/>
      <c r="P8" s="633"/>
      <c r="Q8" s="633"/>
      <c r="R8" s="633"/>
      <c r="S8" s="634"/>
      <c r="T8" s="633"/>
      <c r="U8" s="307"/>
      <c r="V8" s="307"/>
      <c r="W8" s="307"/>
      <c r="X8" s="307"/>
    </row>
    <row r="9" spans="1:24" s="284" customFormat="1" ht="15" customHeight="1" x14ac:dyDescent="0.2">
      <c r="A9" s="261" t="s">
        <v>140</v>
      </c>
      <c r="B9" s="335"/>
      <c r="C9" s="335"/>
      <c r="D9" s="335"/>
      <c r="E9" s="335"/>
      <c r="F9" s="336"/>
      <c r="G9" s="336"/>
      <c r="H9" s="336"/>
      <c r="I9" s="336"/>
      <c r="J9" s="336"/>
      <c r="K9" s="336"/>
      <c r="L9" s="336"/>
      <c r="O9" s="293"/>
      <c r="P9" s="293"/>
      <c r="Q9" s="293"/>
      <c r="R9" s="293"/>
      <c r="S9" s="293"/>
      <c r="T9" s="293"/>
      <c r="U9" s="293"/>
      <c r="V9" s="293"/>
      <c r="W9" s="293"/>
      <c r="X9" s="293"/>
    </row>
    <row r="10" spans="1:24" s="284" customFormat="1" ht="15" customHeight="1" x14ac:dyDescent="0.2">
      <c r="A10" s="663" t="s">
        <v>135</v>
      </c>
      <c r="B10" s="663"/>
      <c r="C10" s="663"/>
      <c r="D10" s="663"/>
      <c r="E10" s="663"/>
      <c r="F10" s="663"/>
      <c r="G10" s="663"/>
      <c r="H10" s="663"/>
      <c r="I10" s="663"/>
      <c r="J10" s="663"/>
      <c r="K10" s="663"/>
      <c r="L10" s="394"/>
      <c r="O10" s="293"/>
      <c r="P10" s="293"/>
      <c r="Q10" s="293"/>
      <c r="R10" s="293"/>
      <c r="S10" s="293"/>
      <c r="T10" s="293"/>
      <c r="U10" s="293"/>
      <c r="V10" s="293"/>
      <c r="W10" s="293"/>
      <c r="X10" s="293"/>
    </row>
    <row r="11" spans="1:24" s="284" customFormat="1" ht="15" customHeight="1" x14ac:dyDescent="0.2">
      <c r="A11" s="663" t="s">
        <v>136</v>
      </c>
      <c r="B11" s="663"/>
      <c r="C11" s="663"/>
      <c r="D11" s="663"/>
      <c r="E11" s="663"/>
      <c r="F11" s="663"/>
      <c r="G11" s="663"/>
      <c r="H11" s="319"/>
      <c r="I11" s="319"/>
      <c r="J11" s="319"/>
      <c r="K11" s="319"/>
      <c r="L11" s="319"/>
      <c r="O11" s="293"/>
      <c r="P11" s="293"/>
      <c r="Q11" s="293"/>
      <c r="R11" s="293"/>
      <c r="S11" s="293"/>
      <c r="T11" s="293"/>
      <c r="U11" s="293"/>
      <c r="V11" s="293"/>
      <c r="W11" s="293"/>
      <c r="X11" s="293"/>
    </row>
    <row r="12" spans="1:24" s="284" customFormat="1" ht="15" customHeight="1" x14ac:dyDescent="0.2">
      <c r="A12" s="663" t="s">
        <v>149</v>
      </c>
      <c r="B12" s="663"/>
      <c r="C12" s="663"/>
      <c r="D12" s="663"/>
      <c r="E12" s="663"/>
      <c r="F12" s="663"/>
      <c r="G12" s="663"/>
      <c r="H12" s="663"/>
      <c r="I12" s="663"/>
      <c r="J12" s="663"/>
      <c r="K12" s="663"/>
      <c r="L12" s="394"/>
      <c r="O12" s="293"/>
      <c r="P12" s="293"/>
      <c r="Q12" s="293"/>
      <c r="R12" s="293"/>
      <c r="S12" s="293"/>
      <c r="T12" s="293"/>
      <c r="U12" s="293"/>
      <c r="V12" s="293"/>
      <c r="W12" s="293"/>
      <c r="X12" s="293"/>
    </row>
    <row r="13" spans="1:24" ht="15" customHeight="1" x14ac:dyDescent="0.25">
      <c r="N13" s="272"/>
      <c r="O13" s="291"/>
    </row>
    <row r="14" spans="1:24" ht="15" customHeight="1" x14ac:dyDescent="0.25">
      <c r="N14" s="272"/>
      <c r="O14" s="291"/>
    </row>
    <row r="15" spans="1:24" ht="15" customHeight="1" x14ac:dyDescent="0.25">
      <c r="N15" s="272"/>
      <c r="O15" s="291"/>
    </row>
    <row r="16" spans="1:24" ht="15" customHeight="1" x14ac:dyDescent="0.25">
      <c r="N16" s="272"/>
      <c r="O16" s="291"/>
    </row>
    <row r="17" spans="14:15" ht="15" customHeight="1" x14ac:dyDescent="0.25">
      <c r="N17" s="272"/>
      <c r="O17" s="291"/>
    </row>
    <row r="18" spans="14:15" ht="15" customHeight="1" x14ac:dyDescent="0.25">
      <c r="N18" s="272"/>
      <c r="O18" s="291"/>
    </row>
    <row r="19" spans="14:15" ht="15" customHeight="1" x14ac:dyDescent="0.2">
      <c r="O19" s="635"/>
    </row>
  </sheetData>
  <mergeCells count="4">
    <mergeCell ref="A11:G11"/>
    <mergeCell ref="A12:K12"/>
    <mergeCell ref="A10:K10"/>
    <mergeCell ref="A1:L1"/>
  </mergeCells>
  <conditionalFormatting sqref="A10:A12 G3 A1 A4:A8 I13 I20:I1048576 M1:XFD1048576 K20:K1048576 K13 A13:F1048576 A2:F2 A3:E3 B4:F4 B9:F9 B5:C8">
    <cfRule type="cellIs" dxfId="138" priority="22" operator="equal">
      <formula>0</formula>
    </cfRule>
  </conditionalFormatting>
  <conditionalFormatting sqref="G2 G13:G1048576 G4 G9">
    <cfRule type="cellIs" dxfId="137" priority="21" operator="equal">
      <formula>0</formula>
    </cfRule>
  </conditionalFormatting>
  <conditionalFormatting sqref="A9">
    <cfRule type="cellIs" dxfId="136" priority="20" operator="equal">
      <formula>0</formula>
    </cfRule>
  </conditionalFormatting>
  <conditionalFormatting sqref="H3">
    <cfRule type="cellIs" dxfId="135" priority="19" operator="equal">
      <formula>0</formula>
    </cfRule>
  </conditionalFormatting>
  <conditionalFormatting sqref="H2 H13:H1048576 H4 H9">
    <cfRule type="cellIs" dxfId="134" priority="18" operator="equal">
      <formula>0</formula>
    </cfRule>
  </conditionalFormatting>
  <conditionalFormatting sqref="K3">
    <cfRule type="cellIs" dxfId="133" priority="17" operator="equal">
      <formula>0</formula>
    </cfRule>
  </conditionalFormatting>
  <conditionalFormatting sqref="K2 K9">
    <cfRule type="cellIs" dxfId="132" priority="16" operator="equal">
      <formula>0</formula>
    </cfRule>
  </conditionalFormatting>
  <conditionalFormatting sqref="D5:H8 I6:K6">
    <cfRule type="cellIs" dxfId="131" priority="15" operator="equal">
      <formula>0</formula>
    </cfRule>
  </conditionalFormatting>
  <conditionalFormatting sqref="I3">
    <cfRule type="cellIs" dxfId="130" priority="14" operator="equal">
      <formula>0</formula>
    </cfRule>
  </conditionalFormatting>
  <conditionalFormatting sqref="I2 I9 I4:K4">
    <cfRule type="cellIs" dxfId="129" priority="13" operator="equal">
      <formula>0</formula>
    </cfRule>
  </conditionalFormatting>
  <conditionalFormatting sqref="I5:K5 I7:K8">
    <cfRule type="cellIs" dxfId="128" priority="12" operator="equal">
      <formula>0</formula>
    </cfRule>
  </conditionalFormatting>
  <conditionalFormatting sqref="J20:J1048576 J13">
    <cfRule type="cellIs" dxfId="127" priority="10" operator="equal">
      <formula>0</formula>
    </cfRule>
  </conditionalFormatting>
  <conditionalFormatting sqref="J3">
    <cfRule type="cellIs" dxfId="126" priority="9" operator="equal">
      <formula>0</formula>
    </cfRule>
  </conditionalFormatting>
  <conditionalFormatting sqref="J2 J9">
    <cfRule type="cellIs" dxfId="125" priority="8" operator="equal">
      <formula>0</formula>
    </cfRule>
  </conditionalFormatting>
  <conditionalFormatting sqref="L20:L1048576 L13">
    <cfRule type="cellIs" dxfId="124" priority="6" operator="equal">
      <formula>0</formula>
    </cfRule>
  </conditionalFormatting>
  <conditionalFormatting sqref="L3">
    <cfRule type="cellIs" dxfId="123" priority="5" operator="equal">
      <formula>0</formula>
    </cfRule>
  </conditionalFormatting>
  <conditionalFormatting sqref="L2 L9">
    <cfRule type="cellIs" dxfId="122" priority="4" operator="equal">
      <formula>0</formula>
    </cfRule>
  </conditionalFormatting>
  <conditionalFormatting sqref="L6">
    <cfRule type="cellIs" dxfId="121" priority="3" operator="equal">
      <formula>0</formula>
    </cfRule>
  </conditionalFormatting>
  <conditionalFormatting sqref="L4">
    <cfRule type="cellIs" dxfId="120" priority="2" operator="equal">
      <formula>0</formula>
    </cfRule>
  </conditionalFormatting>
  <conditionalFormatting sqref="L5 L7:L8">
    <cfRule type="cellIs" dxfId="11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tabColor rgb="FFA50021"/>
  </sheetPr>
  <dimension ref="A1:AB31"/>
  <sheetViews>
    <sheetView zoomScaleNormal="100" workbookViewId="0">
      <selection sqref="A1:L1"/>
    </sheetView>
  </sheetViews>
  <sheetFormatPr defaultRowHeight="11.25" x14ac:dyDescent="0.2"/>
  <cols>
    <col min="1" max="1" width="17.140625" style="8" customWidth="1"/>
    <col min="2" max="12" width="7.5703125" style="8" customWidth="1"/>
    <col min="13" max="14" width="9.140625" style="8"/>
    <col min="15" max="24" width="9.140625" style="31"/>
    <col min="25" max="16384" width="9.140625" style="8"/>
  </cols>
  <sheetData>
    <row r="1" spans="1:28" s="41" customFormat="1" ht="28.5" customHeight="1" x14ac:dyDescent="0.2">
      <c r="A1" s="648" t="s">
        <v>226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O1" s="626"/>
      <c r="P1" s="626"/>
      <c r="Q1" s="626"/>
      <c r="R1" s="626"/>
      <c r="S1" s="626"/>
      <c r="T1" s="626"/>
      <c r="U1" s="626"/>
      <c r="V1" s="626"/>
      <c r="W1" s="626"/>
      <c r="X1" s="626"/>
    </row>
    <row r="2" spans="1:28" s="43" customFormat="1" ht="15" customHeight="1" x14ac:dyDescent="0.2">
      <c r="A2" s="168"/>
      <c r="B2" s="274"/>
      <c r="C2" s="42"/>
      <c r="D2" s="42"/>
      <c r="E2" s="42"/>
      <c r="F2" s="42"/>
      <c r="G2" s="42"/>
      <c r="H2" s="42"/>
      <c r="I2" s="42"/>
      <c r="J2" s="42"/>
      <c r="K2" s="42"/>
      <c r="L2" s="42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8" s="43" customFormat="1" ht="14.25" customHeight="1" x14ac:dyDescent="0.2">
      <c r="A3" s="356" t="s">
        <v>14</v>
      </c>
      <c r="B3" s="42"/>
      <c r="C3" s="391"/>
      <c r="D3" s="664"/>
      <c r="E3" s="664"/>
      <c r="F3" s="41"/>
      <c r="G3" s="42"/>
      <c r="H3" s="42"/>
      <c r="I3" s="42"/>
      <c r="J3" s="42"/>
      <c r="K3" s="42"/>
      <c r="L3" s="42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pans="1:28" s="46" customFormat="1" ht="28.5" customHeight="1" thickBot="1" x14ac:dyDescent="0.25">
      <c r="A4" s="169"/>
      <c r="B4" s="45">
        <v>2008</v>
      </c>
      <c r="C4" s="45">
        <v>2009</v>
      </c>
      <c r="D4" s="188">
        <v>2010</v>
      </c>
      <c r="E4" s="183">
        <v>2011</v>
      </c>
      <c r="F4" s="183">
        <v>2012</v>
      </c>
      <c r="G4" s="183">
        <v>2013</v>
      </c>
      <c r="H4" s="183">
        <v>2014</v>
      </c>
      <c r="I4" s="183">
        <v>2015</v>
      </c>
      <c r="J4" s="183">
        <v>2016</v>
      </c>
      <c r="K4" s="183">
        <v>2017</v>
      </c>
      <c r="L4" s="183">
        <v>2018</v>
      </c>
      <c r="O4" s="138"/>
      <c r="P4" s="627"/>
      <c r="Q4" s="627"/>
      <c r="R4" s="627"/>
      <c r="S4" s="627"/>
      <c r="T4" s="627"/>
      <c r="U4" s="627"/>
      <c r="V4" s="627"/>
      <c r="W4" s="627"/>
      <c r="X4" s="627"/>
    </row>
    <row r="5" spans="1:28" s="412" customFormat="1" ht="20.25" customHeight="1" thickTop="1" x14ac:dyDescent="0.2">
      <c r="A5" s="242" t="s">
        <v>12</v>
      </c>
      <c r="B5" s="493">
        <v>2171074</v>
      </c>
      <c r="C5" s="493">
        <v>2082235</v>
      </c>
      <c r="D5" s="492">
        <v>2073784</v>
      </c>
      <c r="E5" s="551">
        <v>2038354</v>
      </c>
      <c r="F5" s="551">
        <v>1910957</v>
      </c>
      <c r="G5" s="551">
        <v>1890511</v>
      </c>
      <c r="H5" s="551">
        <v>1928307</v>
      </c>
      <c r="I5" s="551">
        <v>1991131</v>
      </c>
      <c r="J5" s="551">
        <v>2054911</v>
      </c>
      <c r="K5" s="551">
        <v>2131943</v>
      </c>
      <c r="L5" s="551">
        <v>2205449</v>
      </c>
      <c r="N5" s="46"/>
      <c r="O5" s="138"/>
      <c r="P5" s="628"/>
      <c r="Q5" s="628"/>
      <c r="R5" s="628"/>
      <c r="S5" s="628"/>
      <c r="T5" s="628"/>
      <c r="U5" s="628"/>
      <c r="V5" s="628"/>
      <c r="W5" s="628"/>
      <c r="X5" s="628"/>
      <c r="Y5" s="413" t="str">
        <f t="shared" ref="Y5:AB5" si="0">IF((SUM(K6:K15)=K5),"CERTO","FALSO")</f>
        <v>CERTO</v>
      </c>
      <c r="Z5" s="413" t="str">
        <f>IF((SUM(L6:L15)=L5),"CERTO","FALSO")</f>
        <v>CERTO</v>
      </c>
      <c r="AA5" s="413" t="str">
        <f t="shared" si="0"/>
        <v>CERTO</v>
      </c>
      <c r="AB5" s="413" t="str">
        <f t="shared" si="0"/>
        <v>CERTO</v>
      </c>
    </row>
    <row r="6" spans="1:28" ht="20.25" customHeight="1" x14ac:dyDescent="0.2">
      <c r="A6" s="388" t="s">
        <v>119</v>
      </c>
      <c r="B6" s="494">
        <v>6618</v>
      </c>
      <c r="C6" s="494">
        <v>6519</v>
      </c>
      <c r="D6" s="552">
        <v>6204</v>
      </c>
      <c r="E6" s="494">
        <v>6081</v>
      </c>
      <c r="F6" s="494">
        <v>4937</v>
      </c>
      <c r="G6" s="494">
        <v>4602</v>
      </c>
      <c r="H6" s="494">
        <v>5299</v>
      </c>
      <c r="I6" s="494">
        <v>4830</v>
      </c>
      <c r="J6" s="494">
        <v>5114</v>
      </c>
      <c r="K6" s="494">
        <v>4504</v>
      </c>
      <c r="L6" s="494">
        <v>3892</v>
      </c>
      <c r="N6" s="46"/>
      <c r="O6" s="138"/>
    </row>
    <row r="7" spans="1:28" ht="15" customHeight="1" x14ac:dyDescent="0.2">
      <c r="A7" s="388" t="s">
        <v>120</v>
      </c>
      <c r="B7" s="494">
        <v>114729</v>
      </c>
      <c r="C7" s="494">
        <v>129464</v>
      </c>
      <c r="D7" s="552">
        <v>94906</v>
      </c>
      <c r="E7" s="494">
        <v>92366</v>
      </c>
      <c r="F7" s="494">
        <v>77732</v>
      </c>
      <c r="G7" s="494">
        <v>76522</v>
      </c>
      <c r="H7" s="494">
        <v>96190</v>
      </c>
      <c r="I7" s="494">
        <v>94391</v>
      </c>
      <c r="J7" s="494">
        <v>111160</v>
      </c>
      <c r="K7" s="494">
        <v>113811</v>
      </c>
      <c r="L7" s="494">
        <v>115227</v>
      </c>
      <c r="N7" s="46"/>
      <c r="O7" s="138"/>
    </row>
    <row r="8" spans="1:28" ht="15" customHeight="1" x14ac:dyDescent="0.2">
      <c r="A8" s="225" t="s">
        <v>182</v>
      </c>
      <c r="B8" s="496">
        <v>599986</v>
      </c>
      <c r="C8" s="496">
        <v>505974</v>
      </c>
      <c r="D8" s="552">
        <v>419743</v>
      </c>
      <c r="E8" s="496">
        <v>368199</v>
      </c>
      <c r="F8" s="496">
        <v>337500</v>
      </c>
      <c r="G8" s="496">
        <v>337597</v>
      </c>
      <c r="H8" s="496">
        <v>263005</v>
      </c>
      <c r="I8" s="496">
        <v>299309</v>
      </c>
      <c r="J8" s="496">
        <v>173237</v>
      </c>
      <c r="K8" s="496">
        <v>67127</v>
      </c>
      <c r="L8" s="496">
        <v>21311</v>
      </c>
      <c r="O8" s="138"/>
    </row>
    <row r="9" spans="1:28" ht="15" customHeight="1" x14ac:dyDescent="0.2">
      <c r="A9" s="225" t="s">
        <v>183</v>
      </c>
      <c r="B9" s="496">
        <v>431331</v>
      </c>
      <c r="C9" s="496">
        <v>422660</v>
      </c>
      <c r="D9" s="552">
        <v>464929</v>
      </c>
      <c r="E9" s="496">
        <v>478179</v>
      </c>
      <c r="F9" s="496">
        <v>451076</v>
      </c>
      <c r="G9" s="496">
        <v>447792</v>
      </c>
      <c r="H9" s="496">
        <v>515119</v>
      </c>
      <c r="I9" s="496">
        <v>499134</v>
      </c>
      <c r="J9" s="496">
        <v>610567</v>
      </c>
      <c r="K9" s="496">
        <v>678494</v>
      </c>
      <c r="L9" s="496">
        <v>650753</v>
      </c>
    </row>
    <row r="10" spans="1:28" ht="15" customHeight="1" x14ac:dyDescent="0.2">
      <c r="A10" s="179" t="s">
        <v>184</v>
      </c>
      <c r="B10" s="496">
        <v>372805</v>
      </c>
      <c r="C10" s="496">
        <v>371799</v>
      </c>
      <c r="D10" s="552">
        <v>406985</v>
      </c>
      <c r="E10" s="496">
        <v>417793</v>
      </c>
      <c r="F10" s="496">
        <v>397995</v>
      </c>
      <c r="G10" s="496">
        <v>390072</v>
      </c>
      <c r="H10" s="496">
        <v>406739</v>
      </c>
      <c r="I10" s="496">
        <v>424999</v>
      </c>
      <c r="J10" s="496">
        <v>457078</v>
      </c>
      <c r="K10" s="496">
        <v>515604</v>
      </c>
      <c r="L10" s="496">
        <v>583098</v>
      </c>
    </row>
    <row r="11" spans="1:28" ht="15" customHeight="1" x14ac:dyDescent="0.2">
      <c r="A11" s="179" t="s">
        <v>185</v>
      </c>
      <c r="B11" s="496">
        <v>323379</v>
      </c>
      <c r="C11" s="496">
        <v>321894</v>
      </c>
      <c r="D11" s="552">
        <v>341167</v>
      </c>
      <c r="E11" s="494">
        <v>341403</v>
      </c>
      <c r="F11" s="494">
        <v>321675</v>
      </c>
      <c r="G11" s="494">
        <v>318747</v>
      </c>
      <c r="H11" s="494">
        <v>324052</v>
      </c>
      <c r="I11" s="494">
        <v>340648</v>
      </c>
      <c r="J11" s="494">
        <v>358090</v>
      </c>
      <c r="K11" s="494">
        <v>390355</v>
      </c>
      <c r="L11" s="494">
        <v>433973</v>
      </c>
    </row>
    <row r="12" spans="1:28" ht="15" customHeight="1" x14ac:dyDescent="0.2">
      <c r="A12" s="388" t="s">
        <v>186</v>
      </c>
      <c r="B12" s="494">
        <v>211750</v>
      </c>
      <c r="C12" s="494">
        <v>210850</v>
      </c>
      <c r="D12" s="552">
        <v>221918</v>
      </c>
      <c r="E12" s="494">
        <v>218207</v>
      </c>
      <c r="F12" s="494">
        <v>208076</v>
      </c>
      <c r="G12" s="494">
        <v>203125</v>
      </c>
      <c r="H12" s="494">
        <v>205599</v>
      </c>
      <c r="I12" s="494">
        <v>211987</v>
      </c>
      <c r="J12" s="494">
        <v>219147</v>
      </c>
      <c r="K12" s="494">
        <v>235210</v>
      </c>
      <c r="L12" s="494">
        <v>259576</v>
      </c>
    </row>
    <row r="13" spans="1:28" ht="15" customHeight="1" x14ac:dyDescent="0.2">
      <c r="A13" s="388" t="s">
        <v>187</v>
      </c>
      <c r="B13" s="494">
        <v>71908</v>
      </c>
      <c r="C13" s="494">
        <v>73567</v>
      </c>
      <c r="D13" s="552">
        <v>77029</v>
      </c>
      <c r="E13" s="494">
        <v>75273</v>
      </c>
      <c r="F13" s="494">
        <v>72825</v>
      </c>
      <c r="G13" s="494">
        <v>73599</v>
      </c>
      <c r="H13" s="494">
        <v>73982</v>
      </c>
      <c r="I13" s="494">
        <v>76280</v>
      </c>
      <c r="J13" s="494">
        <v>79072</v>
      </c>
      <c r="K13" s="494">
        <v>83250</v>
      </c>
      <c r="L13" s="494">
        <v>90232</v>
      </c>
    </row>
    <row r="14" spans="1:28" ht="15" customHeight="1" x14ac:dyDescent="0.2">
      <c r="A14" s="388" t="s">
        <v>188</v>
      </c>
      <c r="B14" s="494">
        <v>21627</v>
      </c>
      <c r="C14" s="494">
        <v>22522</v>
      </c>
      <c r="D14" s="552">
        <v>22488</v>
      </c>
      <c r="E14" s="494">
        <v>22358</v>
      </c>
      <c r="F14" s="494">
        <v>21571</v>
      </c>
      <c r="G14" s="494">
        <v>21344</v>
      </c>
      <c r="H14" s="494">
        <v>21232</v>
      </c>
      <c r="I14" s="494">
        <v>21937</v>
      </c>
      <c r="J14" s="494">
        <v>23194</v>
      </c>
      <c r="K14" s="494">
        <v>24313</v>
      </c>
      <c r="L14" s="494">
        <v>26441</v>
      </c>
    </row>
    <row r="15" spans="1:28" s="199" customFormat="1" ht="15" customHeight="1" x14ac:dyDescent="0.2">
      <c r="A15" s="388" t="s">
        <v>189</v>
      </c>
      <c r="B15" s="494">
        <v>16941</v>
      </c>
      <c r="C15" s="494">
        <v>16986</v>
      </c>
      <c r="D15" s="552">
        <v>18415</v>
      </c>
      <c r="E15" s="494">
        <v>18495</v>
      </c>
      <c r="F15" s="494">
        <v>17570</v>
      </c>
      <c r="G15" s="494">
        <v>17111</v>
      </c>
      <c r="H15" s="494">
        <v>17090</v>
      </c>
      <c r="I15" s="494">
        <v>17616</v>
      </c>
      <c r="J15" s="494">
        <v>18252</v>
      </c>
      <c r="K15" s="494">
        <v>19275</v>
      </c>
      <c r="L15" s="494">
        <v>20946</v>
      </c>
      <c r="O15" s="145"/>
      <c r="P15" s="145"/>
      <c r="Q15" s="145"/>
      <c r="R15" s="145"/>
      <c r="S15" s="145"/>
      <c r="T15" s="145"/>
      <c r="U15" s="145"/>
      <c r="V15" s="145"/>
      <c r="W15" s="145"/>
      <c r="X15" s="145"/>
    </row>
    <row r="16" spans="1:28" s="49" customFormat="1" ht="11.25" customHeight="1" x14ac:dyDescent="0.2">
      <c r="A16" s="171"/>
      <c r="B16" s="172"/>
      <c r="C16" s="172"/>
      <c r="D16" s="173"/>
      <c r="E16" s="172"/>
      <c r="F16" s="172"/>
      <c r="G16" s="172"/>
      <c r="H16" s="172"/>
      <c r="I16" s="172"/>
      <c r="J16" s="172"/>
      <c r="K16" s="172"/>
      <c r="L16" s="172"/>
      <c r="O16" s="245"/>
      <c r="P16" s="245"/>
      <c r="Q16" s="245"/>
      <c r="R16" s="245"/>
      <c r="S16" s="245"/>
      <c r="T16" s="245"/>
      <c r="U16" s="245"/>
      <c r="V16" s="245"/>
      <c r="W16" s="245"/>
      <c r="X16" s="245"/>
    </row>
    <row r="17" spans="1:24" s="46" customFormat="1" ht="11.25" customHeight="1" x14ac:dyDescent="0.2">
      <c r="A17" s="175" t="s">
        <v>121</v>
      </c>
      <c r="B17" s="174"/>
      <c r="C17" s="174"/>
      <c r="D17" s="177"/>
      <c r="E17" s="174"/>
      <c r="F17" s="174"/>
      <c r="G17" s="174"/>
      <c r="H17" s="174"/>
      <c r="I17" s="174"/>
      <c r="J17" s="174"/>
      <c r="K17" s="174"/>
      <c r="L17" s="174"/>
      <c r="M17" s="49"/>
      <c r="N17" s="49"/>
      <c r="O17" s="627"/>
      <c r="P17" s="627"/>
      <c r="Q17" s="627"/>
      <c r="R17" s="627"/>
      <c r="S17" s="627"/>
      <c r="T17" s="627"/>
      <c r="U17" s="627"/>
      <c r="V17" s="627"/>
      <c r="W17" s="627"/>
      <c r="X17" s="627"/>
    </row>
    <row r="18" spans="1:24" s="400" customFormat="1" ht="20.25" customHeight="1" x14ac:dyDescent="0.2">
      <c r="A18" s="242" t="s">
        <v>12</v>
      </c>
      <c r="B18" s="414">
        <v>100</v>
      </c>
      <c r="C18" s="414">
        <v>100</v>
      </c>
      <c r="D18" s="415">
        <f>D5/D$5*100</f>
        <v>100</v>
      </c>
      <c r="E18" s="416">
        <f t="shared" ref="E18:I18" si="1">E5/E$5*100</f>
        <v>100</v>
      </c>
      <c r="F18" s="416">
        <f t="shared" si="1"/>
        <v>100</v>
      </c>
      <c r="G18" s="416">
        <f t="shared" si="1"/>
        <v>100</v>
      </c>
      <c r="H18" s="416">
        <f t="shared" si="1"/>
        <v>100</v>
      </c>
      <c r="I18" s="416">
        <f t="shared" si="1"/>
        <v>100</v>
      </c>
      <c r="J18" s="416">
        <f t="shared" ref="J18:K28" si="2">J5/J$5*100</f>
        <v>100</v>
      </c>
      <c r="K18" s="416">
        <f t="shared" si="2"/>
        <v>100</v>
      </c>
      <c r="L18" s="416">
        <f t="shared" ref="L18" si="3">L5/L$5*100</f>
        <v>100</v>
      </c>
      <c r="M18" s="49"/>
      <c r="N18" s="49"/>
      <c r="O18" s="629"/>
      <c r="P18" s="629"/>
      <c r="Q18" s="629"/>
      <c r="R18" s="629"/>
      <c r="S18" s="629"/>
      <c r="T18" s="629"/>
      <c r="U18" s="629"/>
      <c r="V18" s="629"/>
      <c r="W18" s="629"/>
      <c r="X18" s="629"/>
    </row>
    <row r="19" spans="1:24" s="400" customFormat="1" ht="20.25" customHeight="1" x14ac:dyDescent="0.2">
      <c r="A19" s="388" t="s">
        <v>119</v>
      </c>
      <c r="B19" s="180">
        <f t="shared" ref="B19:I19" si="4">B6/B$5*100</f>
        <v>0.30482609068138627</v>
      </c>
      <c r="C19" s="180">
        <f t="shared" si="4"/>
        <v>0.31307705422298637</v>
      </c>
      <c r="D19" s="176">
        <f t="shared" si="4"/>
        <v>0.29916326869143556</v>
      </c>
      <c r="E19" s="170">
        <f t="shared" si="4"/>
        <v>0.29832894580627312</v>
      </c>
      <c r="F19" s="170">
        <f t="shared" si="4"/>
        <v>0.25835222875239999</v>
      </c>
      <c r="G19" s="170">
        <f t="shared" si="4"/>
        <v>0.24342624824716702</v>
      </c>
      <c r="H19" s="170">
        <f t="shared" si="4"/>
        <v>0.27480064118420977</v>
      </c>
      <c r="I19" s="170">
        <f t="shared" si="4"/>
        <v>0.24257570195029862</v>
      </c>
      <c r="J19" s="170">
        <f t="shared" si="2"/>
        <v>0.24886722587985563</v>
      </c>
      <c r="K19" s="170">
        <f t="shared" si="2"/>
        <v>0.21126268385224184</v>
      </c>
      <c r="L19" s="170">
        <f t="shared" ref="L19" si="5">L6/L$5*100</f>
        <v>0.17647200184633607</v>
      </c>
      <c r="M19" s="49"/>
      <c r="N19" s="49"/>
      <c r="O19" s="629"/>
      <c r="P19" s="629"/>
      <c r="Q19" s="629"/>
      <c r="R19" s="629"/>
      <c r="S19" s="629"/>
      <c r="T19" s="629"/>
      <c r="U19" s="629"/>
      <c r="V19" s="629"/>
      <c r="W19" s="629"/>
      <c r="X19" s="629"/>
    </row>
    <row r="20" spans="1:24" s="402" customFormat="1" ht="15" customHeight="1" x14ac:dyDescent="0.2">
      <c r="A20" s="388" t="s">
        <v>120</v>
      </c>
      <c r="B20" s="180">
        <f t="shared" ref="B20:I20" si="6">B7/B$5*100</f>
        <v>5.2844352610735514</v>
      </c>
      <c r="C20" s="180">
        <f t="shared" si="6"/>
        <v>6.2175498923032224</v>
      </c>
      <c r="D20" s="176">
        <f t="shared" si="6"/>
        <v>4.5764650513264646</v>
      </c>
      <c r="E20" s="170">
        <f t="shared" si="6"/>
        <v>4.5314013169449465</v>
      </c>
      <c r="F20" s="170">
        <f t="shared" si="6"/>
        <v>4.0677001104682109</v>
      </c>
      <c r="G20" s="170">
        <f t="shared" si="6"/>
        <v>4.0476886936918115</v>
      </c>
      <c r="H20" s="170">
        <f t="shared" si="6"/>
        <v>4.9883135828475442</v>
      </c>
      <c r="I20" s="170">
        <f t="shared" si="6"/>
        <v>4.7405720668303593</v>
      </c>
      <c r="J20" s="170">
        <f t="shared" si="2"/>
        <v>5.4094800212758605</v>
      </c>
      <c r="K20" s="170">
        <f t="shared" si="2"/>
        <v>5.3383697406544171</v>
      </c>
      <c r="L20" s="170">
        <f t="shared" ref="L20" si="7">L7/L$5*100</f>
        <v>5.2246503999865785</v>
      </c>
      <c r="M20" s="49"/>
      <c r="N20" s="49"/>
      <c r="O20" s="630"/>
      <c r="P20" s="630"/>
      <c r="Q20" s="630"/>
      <c r="R20" s="630"/>
      <c r="S20" s="630"/>
      <c r="T20" s="630"/>
      <c r="U20" s="630"/>
      <c r="V20" s="630"/>
      <c r="W20" s="630"/>
      <c r="X20" s="630"/>
    </row>
    <row r="21" spans="1:24" s="403" customFormat="1" ht="15" customHeight="1" x14ac:dyDescent="0.2">
      <c r="A21" s="225" t="s">
        <v>182</v>
      </c>
      <c r="B21" s="180">
        <f t="shared" ref="B21:I21" si="8">B8/B$5*100</f>
        <v>27.635446788087371</v>
      </c>
      <c r="C21" s="180">
        <f t="shared" si="8"/>
        <v>24.299562729470978</v>
      </c>
      <c r="D21" s="176">
        <f t="shared" si="8"/>
        <v>20.240439698637854</v>
      </c>
      <c r="E21" s="170">
        <f t="shared" si="8"/>
        <v>18.063545390054916</v>
      </c>
      <c r="F21" s="170">
        <f t="shared" si="8"/>
        <v>17.661307920586385</v>
      </c>
      <c r="G21" s="170">
        <f t="shared" si="8"/>
        <v>17.857447007713787</v>
      </c>
      <c r="H21" s="170">
        <f t="shared" si="8"/>
        <v>13.639166377552952</v>
      </c>
      <c r="I21" s="170">
        <f t="shared" si="8"/>
        <v>15.032109891313027</v>
      </c>
      <c r="J21" s="170">
        <f t="shared" si="2"/>
        <v>8.4303894426571269</v>
      </c>
      <c r="K21" s="170">
        <f t="shared" si="2"/>
        <v>3.1486301463031605</v>
      </c>
      <c r="L21" s="170">
        <f t="shared" ref="L21" si="9">L8/L$5*100</f>
        <v>0.96628849726291566</v>
      </c>
      <c r="M21" s="49"/>
      <c r="N21" s="49"/>
      <c r="O21" s="630"/>
      <c r="P21" s="630"/>
      <c r="Q21" s="630"/>
      <c r="R21" s="630"/>
      <c r="S21" s="630"/>
      <c r="T21" s="630"/>
      <c r="U21" s="630"/>
      <c r="V21" s="630"/>
      <c r="W21" s="630"/>
      <c r="X21" s="630"/>
    </row>
    <row r="22" spans="1:24" s="403" customFormat="1" ht="15" customHeight="1" x14ac:dyDescent="0.2">
      <c r="A22" s="225" t="s">
        <v>183</v>
      </c>
      <c r="B22" s="180">
        <f t="shared" ref="B22:I22" si="10">B9/B$5*100</f>
        <v>19.867171731594592</v>
      </c>
      <c r="C22" s="180">
        <f t="shared" si="10"/>
        <v>20.298381306624851</v>
      </c>
      <c r="D22" s="176">
        <f t="shared" si="10"/>
        <v>22.419355149813093</v>
      </c>
      <c r="E22" s="170">
        <f t="shared" si="10"/>
        <v>23.459075312727819</v>
      </c>
      <c r="F22" s="170">
        <f t="shared" si="10"/>
        <v>23.604717426922743</v>
      </c>
      <c r="G22" s="170">
        <f t="shared" si="10"/>
        <v>23.686294340524864</v>
      </c>
      <c r="H22" s="170">
        <f t="shared" si="10"/>
        <v>26.713536796785991</v>
      </c>
      <c r="I22" s="170">
        <f t="shared" si="10"/>
        <v>25.067863440426574</v>
      </c>
      <c r="J22" s="170">
        <f t="shared" si="2"/>
        <v>29.712576359754756</v>
      </c>
      <c r="K22" s="170">
        <f t="shared" si="2"/>
        <v>31.825147295213803</v>
      </c>
      <c r="L22" s="170">
        <f t="shared" ref="L22" si="11">L9/L$5*100</f>
        <v>29.506599336461647</v>
      </c>
      <c r="M22" s="49"/>
      <c r="N22" s="49"/>
      <c r="O22" s="630"/>
      <c r="P22" s="630"/>
      <c r="Q22" s="630"/>
      <c r="R22" s="630"/>
      <c r="S22" s="630"/>
      <c r="T22" s="630"/>
      <c r="U22" s="630"/>
      <c r="V22" s="630"/>
      <c r="W22" s="630"/>
      <c r="X22" s="630"/>
    </row>
    <row r="23" spans="1:24" s="403" customFormat="1" ht="15" customHeight="1" x14ac:dyDescent="0.2">
      <c r="A23" s="179" t="s">
        <v>184</v>
      </c>
      <c r="B23" s="180">
        <f t="shared" ref="B23:I23" si="12">B10/B$5*100</f>
        <v>17.171455233676973</v>
      </c>
      <c r="C23" s="180">
        <f t="shared" si="12"/>
        <v>17.855765559603025</v>
      </c>
      <c r="D23" s="176">
        <f t="shared" si="12"/>
        <v>19.625235800835576</v>
      </c>
      <c r="E23" s="170">
        <f t="shared" si="12"/>
        <v>20.496586952021094</v>
      </c>
      <c r="F23" s="170">
        <f t="shared" si="12"/>
        <v>20.826999246974161</v>
      </c>
      <c r="G23" s="170">
        <f t="shared" si="12"/>
        <v>20.633151565899379</v>
      </c>
      <c r="H23" s="170">
        <f t="shared" si="12"/>
        <v>21.093062463601491</v>
      </c>
      <c r="I23" s="170">
        <f t="shared" si="12"/>
        <v>21.344602640408894</v>
      </c>
      <c r="J23" s="170">
        <f t="shared" si="2"/>
        <v>22.243201773702122</v>
      </c>
      <c r="K23" s="170">
        <f t="shared" si="2"/>
        <v>24.184699121880836</v>
      </c>
      <c r="L23" s="170">
        <f t="shared" ref="L23" si="13">L10/L$5*100</f>
        <v>26.438970023791075</v>
      </c>
      <c r="M23" s="49"/>
      <c r="N23" s="49"/>
      <c r="O23" s="630"/>
      <c r="P23" s="630"/>
      <c r="Q23" s="630"/>
      <c r="R23" s="630"/>
      <c r="S23" s="630"/>
      <c r="T23" s="630"/>
      <c r="U23" s="630"/>
      <c r="V23" s="630"/>
      <c r="W23" s="630"/>
      <c r="X23" s="630"/>
    </row>
    <row r="24" spans="1:24" s="403" customFormat="1" ht="15" customHeight="1" x14ac:dyDescent="0.2">
      <c r="A24" s="179" t="s">
        <v>185</v>
      </c>
      <c r="B24" s="180">
        <f t="shared" ref="B24:I24" si="14">B11/B$5*100</f>
        <v>14.894886125484438</v>
      </c>
      <c r="C24" s="180">
        <f t="shared" si="14"/>
        <v>15.459062017495622</v>
      </c>
      <c r="D24" s="176">
        <f t="shared" si="14"/>
        <v>16.45142406345116</v>
      </c>
      <c r="E24" s="170">
        <f t="shared" si="14"/>
        <v>16.74895528450897</v>
      </c>
      <c r="F24" s="170">
        <f t="shared" si="14"/>
        <v>16.833188815865558</v>
      </c>
      <c r="G24" s="170">
        <f t="shared" si="14"/>
        <v>16.860362092577084</v>
      </c>
      <c r="H24" s="170">
        <f t="shared" si="14"/>
        <v>16.805000448580024</v>
      </c>
      <c r="I24" s="170">
        <f t="shared" si="14"/>
        <v>17.108266608274391</v>
      </c>
      <c r="J24" s="170">
        <f t="shared" si="2"/>
        <v>17.426058841477808</v>
      </c>
      <c r="K24" s="170">
        <f t="shared" si="2"/>
        <v>18.309823480271284</v>
      </c>
      <c r="L24" s="170">
        <f t="shared" ref="L24" si="15">L11/L$5*100</f>
        <v>19.677308339480987</v>
      </c>
      <c r="M24" s="49"/>
      <c r="N24" s="49"/>
      <c r="O24" s="630"/>
      <c r="P24" s="630"/>
      <c r="Q24" s="630"/>
      <c r="R24" s="630"/>
      <c r="S24" s="630"/>
      <c r="T24" s="630"/>
      <c r="U24" s="630"/>
      <c r="V24" s="630"/>
      <c r="W24" s="630"/>
      <c r="X24" s="630"/>
    </row>
    <row r="25" spans="1:24" s="403" customFormat="1" ht="15" customHeight="1" x14ac:dyDescent="0.2">
      <c r="A25" s="388" t="s">
        <v>186</v>
      </c>
      <c r="B25" s="180">
        <f t="shared" ref="B25:I25" si="16">B12/B$5*100</f>
        <v>9.7532373378337169</v>
      </c>
      <c r="C25" s="180">
        <f t="shared" si="16"/>
        <v>10.126138500217314</v>
      </c>
      <c r="D25" s="176">
        <f t="shared" si="16"/>
        <v>10.701114484440039</v>
      </c>
      <c r="E25" s="170">
        <f t="shared" si="16"/>
        <v>10.705059081984777</v>
      </c>
      <c r="F25" s="170">
        <f t="shared" si="16"/>
        <v>10.888575724100543</v>
      </c>
      <c r="G25" s="170">
        <f t="shared" si="16"/>
        <v>10.744449516559278</v>
      </c>
      <c r="H25" s="170">
        <f t="shared" si="16"/>
        <v>10.662150788230297</v>
      </c>
      <c r="I25" s="170">
        <f t="shared" si="16"/>
        <v>10.646562179987153</v>
      </c>
      <c r="J25" s="170">
        <f t="shared" si="2"/>
        <v>10.664549462239483</v>
      </c>
      <c r="K25" s="170">
        <f t="shared" si="2"/>
        <v>11.032658940694006</v>
      </c>
      <c r="L25" s="170">
        <f t="shared" ref="L25" si="17">L12/L$5*100</f>
        <v>11.769757541434874</v>
      </c>
      <c r="M25" s="49"/>
      <c r="N25" s="49"/>
      <c r="O25" s="630"/>
      <c r="P25" s="630"/>
      <c r="Q25" s="630"/>
      <c r="R25" s="630"/>
      <c r="S25" s="630"/>
      <c r="T25" s="630"/>
      <c r="U25" s="630"/>
      <c r="V25" s="630"/>
      <c r="W25" s="630"/>
      <c r="X25" s="630"/>
    </row>
    <row r="26" spans="1:24" s="402" customFormat="1" ht="15" customHeight="1" x14ac:dyDescent="0.2">
      <c r="A26" s="388" t="s">
        <v>187</v>
      </c>
      <c r="B26" s="180">
        <f t="shared" ref="B26:I26" si="18">B13/B$5*100</f>
        <v>3.3120934615770814</v>
      </c>
      <c r="C26" s="180">
        <f t="shared" si="18"/>
        <v>3.5330786390585116</v>
      </c>
      <c r="D26" s="176">
        <f t="shared" si="18"/>
        <v>3.7144177021329128</v>
      </c>
      <c r="E26" s="170">
        <f t="shared" si="18"/>
        <v>3.6928325501851003</v>
      </c>
      <c r="F26" s="170">
        <f t="shared" si="18"/>
        <v>3.8109177757531962</v>
      </c>
      <c r="G26" s="170">
        <f t="shared" si="18"/>
        <v>3.8930744121562904</v>
      </c>
      <c r="H26" s="170">
        <f t="shared" si="18"/>
        <v>3.8366297482714113</v>
      </c>
      <c r="I26" s="170">
        <f t="shared" si="18"/>
        <v>3.8309885185856678</v>
      </c>
      <c r="J26" s="170">
        <f t="shared" si="2"/>
        <v>3.8479525390637357</v>
      </c>
      <c r="K26" s="170">
        <f t="shared" si="2"/>
        <v>3.9048886391427917</v>
      </c>
      <c r="L26" s="170">
        <f t="shared" ref="L26" si="19">L13/L$5*100</f>
        <v>4.0913210869986107</v>
      </c>
      <c r="M26" s="49"/>
      <c r="N26" s="49"/>
      <c r="O26" s="630"/>
      <c r="P26" s="630"/>
      <c r="Q26" s="630"/>
      <c r="R26" s="630"/>
      <c r="S26" s="630"/>
      <c r="T26" s="630"/>
      <c r="U26" s="630"/>
      <c r="V26" s="630"/>
      <c r="W26" s="630"/>
      <c r="X26" s="630"/>
    </row>
    <row r="27" spans="1:24" s="402" customFormat="1" ht="15" customHeight="1" x14ac:dyDescent="0.2">
      <c r="A27" s="388" t="s">
        <v>188</v>
      </c>
      <c r="B27" s="180">
        <f t="shared" ref="B27:I27" si="20">B14/B$5*100</f>
        <v>0.99614292281147487</v>
      </c>
      <c r="C27" s="180">
        <f t="shared" si="20"/>
        <v>1.0816262333502222</v>
      </c>
      <c r="D27" s="176">
        <f t="shared" si="20"/>
        <v>1.0843945174617993</v>
      </c>
      <c r="E27" s="170">
        <f t="shared" si="20"/>
        <v>1.0968654119941876</v>
      </c>
      <c r="F27" s="170">
        <f t="shared" si="20"/>
        <v>1.1288061426813896</v>
      </c>
      <c r="G27" s="170">
        <f t="shared" si="20"/>
        <v>1.1290069192932493</v>
      </c>
      <c r="H27" s="170">
        <f t="shared" si="20"/>
        <v>1.1010694873793436</v>
      </c>
      <c r="I27" s="170">
        <f t="shared" si="20"/>
        <v>1.1017356467254038</v>
      </c>
      <c r="J27" s="170">
        <f t="shared" si="2"/>
        <v>1.12871068382037</v>
      </c>
      <c r="K27" s="170">
        <f t="shared" si="2"/>
        <v>1.1404151049066509</v>
      </c>
      <c r="L27" s="170">
        <f t="shared" ref="L27" si="21">L14/L$5*100</f>
        <v>1.1988941934272794</v>
      </c>
      <c r="M27" s="49"/>
      <c r="N27" s="49"/>
      <c r="O27" s="630"/>
      <c r="P27" s="630"/>
      <c r="Q27" s="630"/>
      <c r="R27" s="630"/>
      <c r="S27" s="630"/>
      <c r="T27" s="630"/>
      <c r="U27" s="630"/>
      <c r="V27" s="630"/>
      <c r="W27" s="630"/>
      <c r="X27" s="630"/>
    </row>
    <row r="28" spans="1:24" s="191" customFormat="1" ht="15" customHeight="1" x14ac:dyDescent="0.2">
      <c r="A28" s="39" t="s">
        <v>189</v>
      </c>
      <c r="B28" s="192">
        <f t="shared" ref="B28:I28" si="22">B15/B$5*100</f>
        <v>0.7803050471794144</v>
      </c>
      <c r="C28" s="192">
        <f t="shared" si="22"/>
        <v>0.81575806765326675</v>
      </c>
      <c r="D28" s="176">
        <f t="shared" si="22"/>
        <v>0.88799026320966901</v>
      </c>
      <c r="E28" s="170">
        <f t="shared" si="22"/>
        <v>0.90734975377191585</v>
      </c>
      <c r="F28" s="170">
        <f t="shared" si="22"/>
        <v>0.91943460789541587</v>
      </c>
      <c r="G28" s="170">
        <f t="shared" si="22"/>
        <v>0.90509920333708715</v>
      </c>
      <c r="H28" s="170">
        <f t="shared" si="22"/>
        <v>0.88626966556673814</v>
      </c>
      <c r="I28" s="263">
        <f t="shared" si="22"/>
        <v>0.88472330549823186</v>
      </c>
      <c r="J28" s="263">
        <f t="shared" si="2"/>
        <v>0.88821365012888631</v>
      </c>
      <c r="K28" s="263">
        <f t="shared" si="2"/>
        <v>0.90410484708080852</v>
      </c>
      <c r="L28" s="263">
        <f t="shared" ref="L28" si="23">L15/L$5*100</f>
        <v>0.94973857930970074</v>
      </c>
      <c r="O28" s="136"/>
      <c r="P28" s="136"/>
      <c r="Q28" s="136"/>
      <c r="R28" s="136"/>
      <c r="S28" s="136"/>
      <c r="T28" s="136"/>
      <c r="U28" s="136"/>
      <c r="V28" s="136"/>
      <c r="W28" s="136"/>
      <c r="X28" s="136"/>
    </row>
    <row r="29" spans="1:24" s="191" customFormat="1" ht="42" customHeight="1" x14ac:dyDescent="0.2">
      <c r="A29" s="665" t="s">
        <v>258</v>
      </c>
      <c r="B29" s="665"/>
      <c r="C29" s="665"/>
      <c r="D29" s="665"/>
      <c r="E29" s="665"/>
      <c r="F29" s="665"/>
      <c r="G29" s="665"/>
      <c r="H29" s="665"/>
      <c r="I29" s="665"/>
      <c r="J29" s="665"/>
      <c r="K29" s="665"/>
      <c r="L29" s="398"/>
      <c r="O29" s="136"/>
      <c r="P29" s="136"/>
      <c r="Q29" s="136"/>
      <c r="R29" s="136"/>
      <c r="S29" s="136"/>
      <c r="T29" s="136"/>
      <c r="U29" s="136"/>
      <c r="V29" s="136"/>
      <c r="W29" s="136"/>
      <c r="X29" s="136"/>
    </row>
    <row r="30" spans="1:24" ht="15" customHeight="1" x14ac:dyDescent="0.2">
      <c r="A30" s="261" t="s">
        <v>140</v>
      </c>
      <c r="B30" s="194"/>
      <c r="C30" s="194"/>
      <c r="D30" s="178"/>
      <c r="E30" s="178"/>
      <c r="F30" s="178"/>
      <c r="G30" s="178"/>
      <c r="H30" s="178"/>
      <c r="I30" s="178"/>
      <c r="J30" s="178"/>
      <c r="K30" s="178"/>
      <c r="L30" s="178"/>
    </row>
    <row r="31" spans="1:24" ht="25.5" customHeight="1" x14ac:dyDescent="0.2">
      <c r="A31" s="659" t="s">
        <v>130</v>
      </c>
      <c r="B31" s="659"/>
      <c r="C31" s="659"/>
      <c r="D31" s="659"/>
      <c r="E31" s="659"/>
      <c r="F31" s="659"/>
      <c r="G31" s="659"/>
      <c r="H31" s="659"/>
      <c r="I31" s="659"/>
      <c r="J31" s="659"/>
      <c r="K31" s="659"/>
      <c r="L31" s="393"/>
    </row>
  </sheetData>
  <mergeCells count="4">
    <mergeCell ref="D3:E3"/>
    <mergeCell ref="A29:K29"/>
    <mergeCell ref="A31:K31"/>
    <mergeCell ref="A1:L1"/>
  </mergeCells>
  <conditionalFormatting sqref="A1 A31 M1:XFD3 N9:XFD15 H5:I8 AC5:XFD5 H9:K15 B30:G30 A32:G1048576 A18:I28 A2:G17 N5:N8 P6:XFD8 M4:N4 P4:XFD4 O4:O8 M16:XFD1048576">
    <cfRule type="cellIs" dxfId="118" priority="23" operator="equal">
      <formula>0</formula>
    </cfRule>
  </conditionalFormatting>
  <conditionalFormatting sqref="A30">
    <cfRule type="cellIs" dxfId="117" priority="22" operator="equal">
      <formula>0</formula>
    </cfRule>
  </conditionalFormatting>
  <conditionalFormatting sqref="H30 H32:H1048576 H2:H4 H16:H17">
    <cfRule type="cellIs" dxfId="116" priority="21" operator="equal">
      <formula>0</formula>
    </cfRule>
  </conditionalFormatting>
  <conditionalFormatting sqref="I30 I32:I1048576 I2:I4 I16:I17 J4:K4">
    <cfRule type="cellIs" dxfId="115" priority="18" operator="equal">
      <formula>0</formula>
    </cfRule>
  </conditionalFormatting>
  <conditionalFormatting sqref="K5:K8 K18:K28">
    <cfRule type="cellIs" dxfId="114" priority="13" operator="equal">
      <formula>0</formula>
    </cfRule>
  </conditionalFormatting>
  <conditionalFormatting sqref="K30 K32:K1048576 K2:K3 K16:K17">
    <cfRule type="cellIs" dxfId="113" priority="12" operator="equal">
      <formula>0</formula>
    </cfRule>
  </conditionalFormatting>
  <conditionalFormatting sqref="P5:AB5">
    <cfRule type="containsText" dxfId="112" priority="11" operator="containsText" text="FALSO">
      <formula>NOT(ISERROR(SEARCH("FALSO",P5)))</formula>
    </cfRule>
  </conditionalFormatting>
  <conditionalFormatting sqref="A29">
    <cfRule type="cellIs" dxfId="111" priority="7" operator="equal">
      <formula>0</formula>
    </cfRule>
    <cfRule type="cellIs" priority="8" operator="equal">
      <formula>0</formula>
    </cfRule>
  </conditionalFormatting>
  <conditionalFormatting sqref="J5:J8 J18:J28">
    <cfRule type="cellIs" dxfId="110" priority="6" operator="equal">
      <formula>0</formula>
    </cfRule>
  </conditionalFormatting>
  <conditionalFormatting sqref="J30 J32:J1048576 J2:J3 J16:J17">
    <cfRule type="cellIs" dxfId="109" priority="5" operator="equal">
      <formula>0</formula>
    </cfRule>
  </conditionalFormatting>
  <conditionalFormatting sqref="L9:L15">
    <cfRule type="cellIs" dxfId="108" priority="4" operator="equal">
      <formula>0</formula>
    </cfRule>
  </conditionalFormatting>
  <conditionalFormatting sqref="L4">
    <cfRule type="cellIs" dxfId="107" priority="3" operator="equal">
      <formula>0</formula>
    </cfRule>
  </conditionalFormatting>
  <conditionalFormatting sqref="L5:L8 L18:L28">
    <cfRule type="cellIs" dxfId="106" priority="2" operator="equal">
      <formula>0</formula>
    </cfRule>
  </conditionalFormatting>
  <conditionalFormatting sqref="L30 L32:L1048576 L2:L3 L16:L17">
    <cfRule type="cellIs" dxfId="10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tabColor rgb="FFA50021"/>
  </sheetPr>
  <dimension ref="A1:X26"/>
  <sheetViews>
    <sheetView workbookViewId="0">
      <selection sqref="A1:L1"/>
    </sheetView>
  </sheetViews>
  <sheetFormatPr defaultRowHeight="11.25" x14ac:dyDescent="0.2"/>
  <cols>
    <col min="1" max="1" width="17.140625" style="231" customWidth="1"/>
    <col min="2" max="12" width="7.5703125" style="231" customWidth="1"/>
    <col min="13" max="13" width="10" style="231" bestFit="1" customWidth="1"/>
    <col min="14" max="14" width="9.140625" style="231"/>
    <col min="15" max="24" width="9.140625" style="367"/>
    <col min="25" max="16384" width="9.140625" style="231"/>
  </cols>
  <sheetData>
    <row r="1" spans="1:24" s="198" customFormat="1" ht="28.5" customHeight="1" x14ac:dyDescent="0.2">
      <c r="A1" s="666" t="s">
        <v>227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O1" s="377"/>
      <c r="P1" s="377"/>
      <c r="Q1" s="377"/>
      <c r="R1" s="377"/>
      <c r="S1" s="377"/>
      <c r="T1" s="377"/>
      <c r="U1" s="377"/>
      <c r="V1" s="377"/>
      <c r="W1" s="377"/>
      <c r="X1" s="377"/>
    </row>
    <row r="2" spans="1:24" s="228" customFormat="1" ht="15" customHeight="1" x14ac:dyDescent="0.2">
      <c r="A2" s="168"/>
      <c r="B2" s="403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98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4" s="228" customFormat="1" ht="14.25" customHeight="1" x14ac:dyDescent="0.2">
      <c r="A3" s="168" t="s">
        <v>14</v>
      </c>
      <c r="B3" s="168"/>
      <c r="C3" s="395"/>
      <c r="D3" s="395"/>
      <c r="E3" s="395"/>
      <c r="F3" s="395"/>
      <c r="G3" s="395"/>
      <c r="H3" s="395"/>
      <c r="I3" s="395"/>
      <c r="J3" s="395"/>
      <c r="K3" s="168"/>
      <c r="L3" s="168"/>
      <c r="M3" s="198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4" s="230" customFormat="1" ht="28.5" customHeight="1" thickBot="1" x14ac:dyDescent="0.25">
      <c r="A4" s="116"/>
      <c r="B4" s="183">
        <v>2008</v>
      </c>
      <c r="C4" s="183">
        <v>2009</v>
      </c>
      <c r="D4" s="187">
        <v>2010</v>
      </c>
      <c r="E4" s="186">
        <v>2011</v>
      </c>
      <c r="F4" s="186">
        <v>2012</v>
      </c>
      <c r="G4" s="186">
        <v>2013</v>
      </c>
      <c r="H4" s="186">
        <v>2014</v>
      </c>
      <c r="I4" s="186">
        <v>2015</v>
      </c>
      <c r="J4" s="186">
        <v>2016</v>
      </c>
      <c r="K4" s="186">
        <v>2017</v>
      </c>
      <c r="L4" s="186">
        <v>2018</v>
      </c>
      <c r="M4" s="198"/>
      <c r="O4" s="622"/>
      <c r="P4" s="622"/>
      <c r="Q4" s="622"/>
      <c r="R4" s="622"/>
      <c r="S4" s="622"/>
      <c r="T4" s="622"/>
      <c r="U4" s="622"/>
      <c r="V4" s="622"/>
      <c r="W4" s="622"/>
      <c r="X4" s="622"/>
    </row>
    <row r="5" spans="1:24" s="107" customFormat="1" ht="29.25" customHeight="1" thickTop="1" x14ac:dyDescent="0.2">
      <c r="A5" s="349" t="s">
        <v>125</v>
      </c>
      <c r="B5" s="553">
        <v>2171074</v>
      </c>
      <c r="C5" s="553">
        <v>2082235</v>
      </c>
      <c r="D5" s="554">
        <v>2073784</v>
      </c>
      <c r="E5" s="553">
        <v>2038354</v>
      </c>
      <c r="F5" s="553">
        <v>1910957</v>
      </c>
      <c r="G5" s="553">
        <v>1890511</v>
      </c>
      <c r="H5" s="553">
        <v>1928307</v>
      </c>
      <c r="I5" s="555">
        <v>1991131</v>
      </c>
      <c r="J5" s="555">
        <v>2054911</v>
      </c>
      <c r="K5" s="555">
        <v>2131943</v>
      </c>
      <c r="L5" s="555">
        <v>2205449</v>
      </c>
      <c r="M5" s="198"/>
      <c r="O5" s="148"/>
      <c r="P5" s="148"/>
      <c r="Q5" s="148"/>
      <c r="R5" s="148"/>
      <c r="S5" s="148"/>
      <c r="T5" s="148"/>
      <c r="U5" s="148"/>
      <c r="V5" s="148"/>
      <c r="W5" s="148"/>
      <c r="X5" s="148"/>
    </row>
    <row r="6" spans="1:24" s="167" customFormat="1" ht="29.25" customHeight="1" x14ac:dyDescent="0.2">
      <c r="A6" s="357" t="s">
        <v>122</v>
      </c>
      <c r="B6" s="553">
        <v>721.82</v>
      </c>
      <c r="C6" s="553">
        <v>740</v>
      </c>
      <c r="D6" s="556">
        <v>768.375</v>
      </c>
      <c r="E6" s="553">
        <v>776</v>
      </c>
      <c r="F6" s="553">
        <v>783.62</v>
      </c>
      <c r="G6" s="553">
        <v>785.45</v>
      </c>
      <c r="H6" s="553">
        <v>786.99</v>
      </c>
      <c r="I6" s="555">
        <v>790.03</v>
      </c>
      <c r="J6" s="555">
        <v>800</v>
      </c>
      <c r="K6" s="555">
        <v>822.95</v>
      </c>
      <c r="L6" s="555">
        <v>854.8</v>
      </c>
      <c r="M6" s="198"/>
      <c r="O6" s="623"/>
      <c r="P6" s="623"/>
      <c r="Q6" s="623"/>
      <c r="R6" s="623"/>
      <c r="S6" s="623"/>
      <c r="T6" s="623"/>
      <c r="U6" s="623"/>
      <c r="V6" s="623"/>
      <c r="W6" s="623"/>
      <c r="X6" s="623"/>
    </row>
    <row r="7" spans="1:24" s="167" customFormat="1" ht="20.25" customHeight="1" x14ac:dyDescent="0.2">
      <c r="A7" s="61" t="s">
        <v>123</v>
      </c>
      <c r="B7" s="494"/>
      <c r="C7" s="494"/>
      <c r="D7" s="557"/>
      <c r="E7" s="494"/>
      <c r="F7" s="494"/>
      <c r="G7" s="494"/>
      <c r="H7" s="494"/>
      <c r="I7" s="496"/>
      <c r="J7" s="496"/>
      <c r="K7" s="496"/>
      <c r="L7" s="496"/>
      <c r="M7" s="198"/>
      <c r="O7" s="623"/>
      <c r="P7" s="623"/>
      <c r="Q7" s="623"/>
      <c r="R7" s="623"/>
      <c r="S7" s="623"/>
      <c r="T7" s="623"/>
      <c r="U7" s="623"/>
      <c r="V7" s="623"/>
      <c r="W7" s="623"/>
      <c r="X7" s="623"/>
    </row>
    <row r="8" spans="1:24" s="167" customFormat="1" ht="19.5" customHeight="1" x14ac:dyDescent="0.2">
      <c r="A8" s="63" t="s">
        <v>107</v>
      </c>
      <c r="B8" s="494">
        <v>435.13601473005656</v>
      </c>
      <c r="C8" s="494">
        <v>456.71509497029746</v>
      </c>
      <c r="D8" s="557">
        <v>488.88312554852018</v>
      </c>
      <c r="E8" s="494">
        <v>498.38053077243512</v>
      </c>
      <c r="F8" s="494">
        <v>502.07716596457396</v>
      </c>
      <c r="G8" s="494">
        <v>502.40683714977052</v>
      </c>
      <c r="H8" s="494">
        <v>517.55081553700325</v>
      </c>
      <c r="I8" s="496">
        <v>518.95086292709823</v>
      </c>
      <c r="J8" s="496">
        <v>541.0921528923551</v>
      </c>
      <c r="K8" s="496">
        <v>568.88173063030297</v>
      </c>
      <c r="L8" s="496">
        <v>593.05121495030642</v>
      </c>
      <c r="M8" s="198"/>
      <c r="O8" s="623"/>
      <c r="P8" s="623"/>
      <c r="Q8" s="623"/>
      <c r="R8" s="623"/>
      <c r="S8" s="623"/>
      <c r="T8" s="623"/>
      <c r="U8" s="623"/>
      <c r="V8" s="623"/>
      <c r="W8" s="623"/>
      <c r="X8" s="623"/>
    </row>
    <row r="9" spans="1:24" s="167" customFormat="1" ht="14.25" customHeight="1" x14ac:dyDescent="0.2">
      <c r="A9" s="63" t="s">
        <v>108</v>
      </c>
      <c r="B9" s="494">
        <v>496.78871450483302</v>
      </c>
      <c r="C9" s="494">
        <v>513.95597222222193</v>
      </c>
      <c r="D9" s="557">
        <v>548.71920902891395</v>
      </c>
      <c r="E9" s="494">
        <v>558.92072068094308</v>
      </c>
      <c r="F9" s="494">
        <v>565.5751362665934</v>
      </c>
      <c r="G9" s="494">
        <v>565.7498561763756</v>
      </c>
      <c r="H9" s="494">
        <v>580.52165849888434</v>
      </c>
      <c r="I9" s="496">
        <v>581.94133065143672</v>
      </c>
      <c r="J9" s="496">
        <v>600.67778729967426</v>
      </c>
      <c r="K9" s="496">
        <v>630.59844048145249</v>
      </c>
      <c r="L9" s="496">
        <v>660.07862068964494</v>
      </c>
      <c r="M9" s="198"/>
      <c r="O9" s="623"/>
      <c r="P9" s="623"/>
      <c r="Q9" s="623"/>
      <c r="R9" s="623"/>
      <c r="S9" s="623"/>
      <c r="T9" s="623"/>
      <c r="U9" s="623"/>
      <c r="V9" s="623"/>
      <c r="W9" s="623"/>
      <c r="X9" s="623"/>
    </row>
    <row r="10" spans="1:24" s="167" customFormat="1" ht="14.25" customHeight="1" x14ac:dyDescent="0.2">
      <c r="A10" s="63" t="s">
        <v>109</v>
      </c>
      <c r="B10" s="494">
        <v>549.98742142158505</v>
      </c>
      <c r="C10" s="494">
        <v>566.75424881017614</v>
      </c>
      <c r="D10" s="557">
        <v>597.69344866162794</v>
      </c>
      <c r="E10" s="494">
        <v>607.52700401303287</v>
      </c>
      <c r="F10" s="494">
        <v>613.51493469250943</v>
      </c>
      <c r="G10" s="494">
        <v>612.33317147223192</v>
      </c>
      <c r="H10" s="494">
        <v>622.01014468627716</v>
      </c>
      <c r="I10" s="496">
        <v>622.58742794293528</v>
      </c>
      <c r="J10" s="496">
        <v>637.88615389480708</v>
      </c>
      <c r="K10" s="496">
        <v>666.63327129280469</v>
      </c>
      <c r="L10" s="496">
        <v>697.54806048651801</v>
      </c>
      <c r="M10" s="198"/>
      <c r="O10" s="623"/>
      <c r="P10" s="623"/>
      <c r="Q10" s="623"/>
      <c r="R10" s="623"/>
      <c r="S10" s="623"/>
      <c r="T10" s="623"/>
      <c r="U10" s="623"/>
      <c r="V10" s="623"/>
      <c r="W10" s="623"/>
      <c r="X10" s="623"/>
    </row>
    <row r="11" spans="1:24" s="167" customFormat="1" ht="14.25" customHeight="1" x14ac:dyDescent="0.2">
      <c r="A11" s="63" t="s">
        <v>110</v>
      </c>
      <c r="B11" s="494">
        <v>609.05436310205334</v>
      </c>
      <c r="C11" s="494">
        <v>623.49975084523669</v>
      </c>
      <c r="D11" s="557">
        <v>654.15638288535956</v>
      </c>
      <c r="E11" s="494">
        <v>663.89380322319914</v>
      </c>
      <c r="F11" s="494">
        <v>671.12213380779281</v>
      </c>
      <c r="G11" s="494">
        <v>668.73936525064596</v>
      </c>
      <c r="H11" s="494">
        <v>673.50818264791474</v>
      </c>
      <c r="I11" s="496">
        <v>675.89974572228186</v>
      </c>
      <c r="J11" s="496">
        <v>687.11138312627475</v>
      </c>
      <c r="K11" s="496">
        <v>713.33585998732872</v>
      </c>
      <c r="L11" s="496">
        <v>744.93226588678726</v>
      </c>
      <c r="O11" s="623"/>
      <c r="P11" s="623"/>
      <c r="Q11" s="623"/>
      <c r="R11" s="623"/>
      <c r="S11" s="623"/>
      <c r="T11" s="623"/>
      <c r="U11" s="623"/>
      <c r="V11" s="623"/>
      <c r="W11" s="623"/>
      <c r="X11" s="623"/>
    </row>
    <row r="12" spans="1:24" s="167" customFormat="1" ht="14.25" customHeight="1" x14ac:dyDescent="0.2">
      <c r="A12" s="63" t="s">
        <v>111</v>
      </c>
      <c r="B12" s="494">
        <v>679.57034462269598</v>
      </c>
      <c r="C12" s="494">
        <v>696.18847355961736</v>
      </c>
      <c r="D12" s="557">
        <v>728.14462209106694</v>
      </c>
      <c r="E12" s="494">
        <v>736.97264508060186</v>
      </c>
      <c r="F12" s="494">
        <v>743.86513124293003</v>
      </c>
      <c r="G12" s="494">
        <v>742.51328868929033</v>
      </c>
      <c r="H12" s="494">
        <v>744.94285374240394</v>
      </c>
      <c r="I12" s="496">
        <v>748.81502242445231</v>
      </c>
      <c r="J12" s="496">
        <v>758.29326067808086</v>
      </c>
      <c r="K12" s="496">
        <v>782.49168771165557</v>
      </c>
      <c r="L12" s="496">
        <v>814.41363286402702</v>
      </c>
      <c r="O12" s="623"/>
      <c r="P12" s="623"/>
      <c r="Q12" s="623"/>
      <c r="R12" s="623"/>
      <c r="S12" s="623"/>
      <c r="T12" s="623"/>
      <c r="U12" s="623"/>
      <c r="V12" s="623"/>
      <c r="W12" s="623"/>
      <c r="X12" s="623"/>
    </row>
    <row r="13" spans="1:24" s="167" customFormat="1" ht="14.25" customHeight="1" x14ac:dyDescent="0.2">
      <c r="A13" s="63" t="s">
        <v>112</v>
      </c>
      <c r="B13" s="494">
        <v>769.61234219836354</v>
      </c>
      <c r="C13" s="494">
        <v>788.5814650088472</v>
      </c>
      <c r="D13" s="557">
        <v>822.69746743883684</v>
      </c>
      <c r="E13" s="494">
        <v>828.67331761809703</v>
      </c>
      <c r="F13" s="494">
        <v>836.4893676476803</v>
      </c>
      <c r="G13" s="494">
        <v>837.13654532374778</v>
      </c>
      <c r="H13" s="494">
        <v>836.57347739729801</v>
      </c>
      <c r="I13" s="496">
        <v>841.1823984370709</v>
      </c>
      <c r="J13" s="496">
        <v>849.5100298796724</v>
      </c>
      <c r="K13" s="496">
        <v>872.86998367682884</v>
      </c>
      <c r="L13" s="496">
        <v>905.45956163141398</v>
      </c>
      <c r="O13" s="623"/>
      <c r="P13" s="623"/>
      <c r="Q13" s="623"/>
      <c r="R13" s="623"/>
      <c r="S13" s="623"/>
      <c r="T13" s="623"/>
      <c r="U13" s="623"/>
      <c r="V13" s="623"/>
      <c r="W13" s="623"/>
      <c r="X13" s="623"/>
    </row>
    <row r="14" spans="1:24" s="167" customFormat="1" ht="14.25" customHeight="1" x14ac:dyDescent="0.2">
      <c r="A14" s="63" t="s">
        <v>113</v>
      </c>
      <c r="B14" s="494">
        <v>903.04775949186637</v>
      </c>
      <c r="C14" s="494">
        <v>926.2131899934277</v>
      </c>
      <c r="D14" s="557">
        <v>961.62307448235754</v>
      </c>
      <c r="E14" s="494">
        <v>967.42367988813919</v>
      </c>
      <c r="F14" s="494">
        <v>975.82479599151748</v>
      </c>
      <c r="G14" s="494">
        <v>975.8054842873039</v>
      </c>
      <c r="H14" s="494">
        <v>971.93927246797557</v>
      </c>
      <c r="I14" s="496">
        <v>976.81670207370189</v>
      </c>
      <c r="J14" s="496">
        <v>983.8021989770748</v>
      </c>
      <c r="K14" s="496">
        <v>1007.140569994583</v>
      </c>
      <c r="L14" s="496">
        <v>1044.1394651885271</v>
      </c>
      <c r="O14" s="623"/>
      <c r="P14" s="623"/>
      <c r="Q14" s="623"/>
      <c r="R14" s="623"/>
      <c r="S14" s="623"/>
      <c r="T14" s="623"/>
      <c r="U14" s="623"/>
      <c r="V14" s="623"/>
      <c r="W14" s="623"/>
      <c r="X14" s="623"/>
    </row>
    <row r="15" spans="1:24" s="167" customFormat="1" ht="14.25" customHeight="1" x14ac:dyDescent="0.2">
      <c r="A15" s="63" t="s">
        <v>114</v>
      </c>
      <c r="B15" s="494">
        <v>1114.3876221972309</v>
      </c>
      <c r="C15" s="494">
        <v>1144.9685790302619</v>
      </c>
      <c r="D15" s="557">
        <v>1184.864900447966</v>
      </c>
      <c r="E15" s="494">
        <v>1188.7679669440245</v>
      </c>
      <c r="F15" s="494">
        <v>1202.7005390484267</v>
      </c>
      <c r="G15" s="494">
        <v>1201.6263415691892</v>
      </c>
      <c r="H15" s="494">
        <v>1195.0777668009587</v>
      </c>
      <c r="I15" s="496">
        <v>1199.4912913772368</v>
      </c>
      <c r="J15" s="496">
        <v>1202.9892980227676</v>
      </c>
      <c r="K15" s="496">
        <v>1225.676024606707</v>
      </c>
      <c r="L15" s="496">
        <v>1266.6447372645009</v>
      </c>
      <c r="O15" s="623"/>
      <c r="P15" s="623"/>
      <c r="Q15" s="623"/>
      <c r="R15" s="623"/>
      <c r="S15" s="623"/>
      <c r="T15" s="623"/>
      <c r="U15" s="623"/>
      <c r="V15" s="623"/>
      <c r="W15" s="623"/>
      <c r="X15" s="623"/>
    </row>
    <row r="16" spans="1:24" s="167" customFormat="1" ht="14.25" customHeight="1" x14ac:dyDescent="0.2">
      <c r="A16" s="63" t="s">
        <v>115</v>
      </c>
      <c r="B16" s="494">
        <v>1506.0949696693322</v>
      </c>
      <c r="C16" s="494">
        <v>1547.0820860327667</v>
      </c>
      <c r="D16" s="557">
        <v>1589.5284783824584</v>
      </c>
      <c r="E16" s="494">
        <v>1589.5542794907658</v>
      </c>
      <c r="F16" s="494">
        <v>1607.4547352116317</v>
      </c>
      <c r="G16" s="494">
        <v>1606.653907940198</v>
      </c>
      <c r="H16" s="494">
        <v>1596.1907082886196</v>
      </c>
      <c r="I16" s="496">
        <v>1593.9948363994288</v>
      </c>
      <c r="J16" s="496">
        <v>1597.2320548345199</v>
      </c>
      <c r="K16" s="496">
        <v>1617.012724232394</v>
      </c>
      <c r="L16" s="496">
        <v>1663.9378675553935</v>
      </c>
      <c r="O16" s="623"/>
      <c r="P16" s="623"/>
      <c r="Q16" s="623"/>
      <c r="R16" s="623"/>
      <c r="S16" s="623"/>
      <c r="T16" s="623"/>
      <c r="U16" s="623"/>
      <c r="V16" s="623"/>
      <c r="W16" s="623"/>
      <c r="X16" s="623"/>
    </row>
    <row r="17" spans="1:24" s="167" customFormat="1" ht="14.25" customHeight="1" x14ac:dyDescent="0.2">
      <c r="A17" s="63" t="s">
        <v>116</v>
      </c>
      <c r="B17" s="494">
        <v>3040.0739218729263</v>
      </c>
      <c r="C17" s="494">
        <v>3100.4531833986598</v>
      </c>
      <c r="D17" s="557">
        <v>3186.2966073710422</v>
      </c>
      <c r="E17" s="494">
        <v>3205.4188091897363</v>
      </c>
      <c r="F17" s="494">
        <v>3237.2320345794701</v>
      </c>
      <c r="G17" s="494">
        <v>3225.2026519687684</v>
      </c>
      <c r="H17" s="494">
        <v>3193.7647381385727</v>
      </c>
      <c r="I17" s="496">
        <v>3206.8831967113601</v>
      </c>
      <c r="J17" s="496">
        <v>3219.9590582602186</v>
      </c>
      <c r="K17" s="496">
        <v>3248.7812157883491</v>
      </c>
      <c r="L17" s="496">
        <v>3312.3170080029313</v>
      </c>
      <c r="O17" s="623"/>
      <c r="P17" s="623"/>
      <c r="Q17" s="623"/>
      <c r="R17" s="623"/>
      <c r="S17" s="623"/>
      <c r="T17" s="623"/>
      <c r="U17" s="623"/>
      <c r="V17" s="623"/>
      <c r="W17" s="623"/>
      <c r="X17" s="623"/>
    </row>
    <row r="18" spans="1:24" s="167" customFormat="1" ht="29.25" customHeight="1" x14ac:dyDescent="0.2">
      <c r="A18" s="353" t="s">
        <v>126</v>
      </c>
      <c r="B18" s="110">
        <v>481.21333333333359</v>
      </c>
      <c r="C18" s="110">
        <v>493.33333333333354</v>
      </c>
      <c r="D18" s="351">
        <v>512.25000000000023</v>
      </c>
      <c r="E18" s="110">
        <v>517.3333333333336</v>
      </c>
      <c r="F18" s="110">
        <v>522.41333333333353</v>
      </c>
      <c r="G18" s="110">
        <v>523.63333333333355</v>
      </c>
      <c r="H18" s="110">
        <v>524.6600000000002</v>
      </c>
      <c r="I18" s="352">
        <v>526.68666666666684</v>
      </c>
      <c r="J18" s="352">
        <v>533.3333333333336</v>
      </c>
      <c r="K18" s="352">
        <f>0.666666666666667*K6</f>
        <v>548.63333333333333</v>
      </c>
      <c r="L18" s="352">
        <f>0.666666666666667*L6</f>
        <v>569.8666666666669</v>
      </c>
      <c r="O18" s="623"/>
      <c r="P18" s="623"/>
      <c r="Q18" s="623"/>
      <c r="R18" s="623"/>
      <c r="S18" s="623"/>
      <c r="T18" s="623"/>
      <c r="U18" s="623"/>
      <c r="V18" s="623"/>
      <c r="W18" s="623"/>
      <c r="X18" s="623"/>
    </row>
    <row r="19" spans="1:24" s="167" customFormat="1" ht="29.25" customHeight="1" x14ac:dyDescent="0.2">
      <c r="A19" s="350" t="s">
        <v>124</v>
      </c>
      <c r="B19" s="354">
        <v>11.905121612621219</v>
      </c>
      <c r="C19" s="354">
        <v>10.493244038256968</v>
      </c>
      <c r="D19" s="355">
        <v>8.160348425872705</v>
      </c>
      <c r="E19" s="354">
        <v>7.7418348333998912</v>
      </c>
      <c r="F19" s="354">
        <v>7.5149780973616878</v>
      </c>
      <c r="G19" s="354">
        <v>7.5899584821246746</v>
      </c>
      <c r="H19" s="354">
        <v>6.7784331021979378</v>
      </c>
      <c r="I19" s="354">
        <v>6.7010658766299152</v>
      </c>
      <c r="J19" s="354">
        <v>5.8595725070331515</v>
      </c>
      <c r="K19" s="354">
        <v>0.18870110504830601</v>
      </c>
      <c r="L19" s="354">
        <v>0.15593196668796241</v>
      </c>
      <c r="O19" s="623"/>
      <c r="P19" s="623"/>
      <c r="Q19" s="623"/>
      <c r="R19" s="623"/>
      <c r="S19" s="623"/>
      <c r="T19" s="623"/>
      <c r="U19" s="623"/>
      <c r="V19" s="623"/>
      <c r="W19" s="623"/>
      <c r="X19" s="623"/>
    </row>
    <row r="20" spans="1:24" s="167" customFormat="1" ht="18.75" customHeight="1" x14ac:dyDescent="0.2">
      <c r="A20" s="63" t="s">
        <v>117</v>
      </c>
      <c r="B20" s="184">
        <v>7.9930437952818565</v>
      </c>
      <c r="C20" s="184">
        <v>7.3276564311261199</v>
      </c>
      <c r="D20" s="226">
        <v>5.9150713059382793</v>
      </c>
      <c r="E20" s="184">
        <v>5.5504116002652566</v>
      </c>
      <c r="F20" s="184">
        <v>5.3068902514943241</v>
      </c>
      <c r="G20" s="184">
        <v>5.4625410099206819</v>
      </c>
      <c r="H20" s="184">
        <v>5.0116386066610552</v>
      </c>
      <c r="I20" s="184">
        <v>4.9913920624282868</v>
      </c>
      <c r="J20" s="184">
        <v>4.3825424272112032</v>
      </c>
      <c r="K20" s="184">
        <v>9.97587431783898E-2</v>
      </c>
      <c r="L20" s="184">
        <v>8.4876832710097258E-2</v>
      </c>
      <c r="O20" s="623"/>
      <c r="P20" s="623"/>
      <c r="Q20" s="623"/>
      <c r="R20" s="623"/>
      <c r="S20" s="623"/>
      <c r="T20" s="623"/>
      <c r="U20" s="623"/>
      <c r="V20" s="623"/>
      <c r="W20" s="623"/>
      <c r="X20" s="623"/>
    </row>
    <row r="21" spans="1:24" s="167" customFormat="1" ht="14.25" customHeight="1" x14ac:dyDescent="0.2">
      <c r="A21" s="65" t="s">
        <v>118</v>
      </c>
      <c r="B21" s="185">
        <v>17.00707779203454</v>
      </c>
      <c r="C21" s="185">
        <v>14.571999446082021</v>
      </c>
      <c r="D21" s="227">
        <v>11.005538464229568</v>
      </c>
      <c r="E21" s="185">
        <v>10.448877449975162</v>
      </c>
      <c r="F21" s="185">
        <v>10.129962165807491</v>
      </c>
      <c r="G21" s="185">
        <v>10.091769518431597</v>
      </c>
      <c r="H21" s="185">
        <v>8.8658933092592473</v>
      </c>
      <c r="I21" s="185">
        <v>8.6985072156326364</v>
      </c>
      <c r="J21" s="185">
        <v>7.5861333761159182</v>
      </c>
      <c r="K21" s="185">
        <v>0.29381153693828099</v>
      </c>
      <c r="L21" s="185">
        <v>0.24064075446492469</v>
      </c>
      <c r="O21" s="623"/>
      <c r="P21" s="623"/>
      <c r="Q21" s="623"/>
      <c r="R21" s="623"/>
      <c r="S21" s="623"/>
      <c r="T21" s="623"/>
      <c r="U21" s="623"/>
      <c r="V21" s="623"/>
      <c r="W21" s="623"/>
      <c r="X21" s="623"/>
    </row>
    <row r="22" spans="1:24" s="84" customFormat="1" ht="15" customHeight="1" x14ac:dyDescent="0.2">
      <c r="A22" s="261" t="s">
        <v>140</v>
      </c>
      <c r="B22" s="334"/>
      <c r="C22" s="334"/>
      <c r="D22" s="358"/>
      <c r="E22" s="334"/>
      <c r="F22" s="334"/>
      <c r="G22" s="359"/>
      <c r="H22" s="359"/>
      <c r="I22" s="359"/>
      <c r="J22" s="359"/>
      <c r="K22" s="407"/>
      <c r="L22" s="407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spans="1:24" ht="11.25" customHeight="1" x14ac:dyDescent="0.2">
      <c r="A23" s="663" t="s">
        <v>131</v>
      </c>
      <c r="B23" s="663"/>
      <c r="C23" s="663"/>
      <c r="D23" s="663"/>
      <c r="E23" s="663"/>
      <c r="F23" s="663"/>
      <c r="G23" s="663"/>
      <c r="H23" s="663"/>
      <c r="I23" s="663"/>
      <c r="J23" s="663"/>
      <c r="K23" s="407"/>
      <c r="L23" s="407"/>
    </row>
    <row r="24" spans="1:24" s="367" customFormat="1" ht="11.25" customHeight="1" x14ac:dyDescent="0.2">
      <c r="A24" s="663" t="s">
        <v>145</v>
      </c>
      <c r="B24" s="663"/>
      <c r="C24" s="663"/>
      <c r="D24" s="663"/>
      <c r="E24" s="663"/>
      <c r="F24" s="663"/>
      <c r="G24" s="663"/>
      <c r="H24" s="663"/>
      <c r="I24" s="663"/>
      <c r="J24" s="663"/>
      <c r="K24" s="663"/>
      <c r="L24" s="663"/>
    </row>
    <row r="25" spans="1:24" s="367" customFormat="1" x14ac:dyDescent="0.2">
      <c r="G25" s="368"/>
      <c r="H25" s="368"/>
      <c r="I25" s="368"/>
      <c r="J25" s="368"/>
      <c r="K25" s="167"/>
      <c r="L25" s="167"/>
    </row>
    <row r="26" spans="1:24" s="367" customFormat="1" x14ac:dyDescent="0.2">
      <c r="G26" s="368"/>
      <c r="H26" s="368"/>
      <c r="I26" s="368"/>
      <c r="J26" s="368"/>
    </row>
  </sheetData>
  <mergeCells count="3">
    <mergeCell ref="A23:J23"/>
    <mergeCell ref="A24:L24"/>
    <mergeCell ref="A1:L1"/>
  </mergeCells>
  <conditionalFormatting sqref="A23:A24 A1:A21 K22:K23 K2:K3 M1:XFD1048576 A25:G1048576 B2:F22 K25:K1048576">
    <cfRule type="cellIs" dxfId="104" priority="22" operator="equal">
      <formula>0</formula>
    </cfRule>
  </conditionalFormatting>
  <conditionalFormatting sqref="G2:G4">
    <cfRule type="cellIs" dxfId="103" priority="21" operator="equal">
      <formula>0</formula>
    </cfRule>
  </conditionalFormatting>
  <conditionalFormatting sqref="G5:G21">
    <cfRule type="cellIs" dxfId="102" priority="20" operator="equal">
      <formula>0</formula>
    </cfRule>
  </conditionalFormatting>
  <conditionalFormatting sqref="A22">
    <cfRule type="cellIs" dxfId="101" priority="19" operator="equal">
      <formula>0</formula>
    </cfRule>
  </conditionalFormatting>
  <conditionalFormatting sqref="I25:I1048576">
    <cfRule type="cellIs" dxfId="100" priority="18" operator="equal">
      <formula>0</formula>
    </cfRule>
  </conditionalFormatting>
  <conditionalFormatting sqref="I2:I4">
    <cfRule type="cellIs" dxfId="99" priority="17" operator="equal">
      <formula>0</formula>
    </cfRule>
  </conditionalFormatting>
  <conditionalFormatting sqref="I5">
    <cfRule type="cellIs" dxfId="98" priority="15" operator="equal">
      <formula>0</formula>
    </cfRule>
  </conditionalFormatting>
  <conditionalFormatting sqref="I6:I21">
    <cfRule type="cellIs" dxfId="97" priority="13" operator="equal">
      <formula>0</formula>
    </cfRule>
  </conditionalFormatting>
  <conditionalFormatting sqref="H25:H1048576">
    <cfRule type="cellIs" dxfId="96" priority="12" operator="equal">
      <formula>0</formula>
    </cfRule>
  </conditionalFormatting>
  <conditionalFormatting sqref="H2:H4">
    <cfRule type="cellIs" dxfId="95" priority="11" operator="equal">
      <formula>0</formula>
    </cfRule>
  </conditionalFormatting>
  <conditionalFormatting sqref="H5">
    <cfRule type="cellIs" dxfId="94" priority="10" operator="equal">
      <formula>0</formula>
    </cfRule>
  </conditionalFormatting>
  <conditionalFormatting sqref="H6:H21">
    <cfRule type="cellIs" dxfId="93" priority="9" operator="equal">
      <formula>0</formula>
    </cfRule>
  </conditionalFormatting>
  <conditionalFormatting sqref="J6:K17 J19:K21 J18">
    <cfRule type="cellIs" dxfId="92" priority="5" operator="equal">
      <formula>0</formula>
    </cfRule>
  </conditionalFormatting>
  <conditionalFormatting sqref="J25:J1048576">
    <cfRule type="cellIs" dxfId="91" priority="8" operator="equal">
      <formula>0</formula>
    </cfRule>
  </conditionalFormatting>
  <conditionalFormatting sqref="J2:J4 K4">
    <cfRule type="cellIs" dxfId="90" priority="7" operator="equal">
      <formula>0</formula>
    </cfRule>
  </conditionalFormatting>
  <conditionalFormatting sqref="J5:K5">
    <cfRule type="cellIs" dxfId="89" priority="6" operator="equal">
      <formula>0</formula>
    </cfRule>
  </conditionalFormatting>
  <conditionalFormatting sqref="L22:L23 L2:L3 L25:L1048576">
    <cfRule type="cellIs" dxfId="88" priority="4" operator="equal">
      <formula>0</formula>
    </cfRule>
  </conditionalFormatting>
  <conditionalFormatting sqref="L6:L21 K18">
    <cfRule type="cellIs" dxfId="87" priority="1" operator="equal">
      <formula>0</formula>
    </cfRule>
  </conditionalFormatting>
  <conditionalFormatting sqref="L4">
    <cfRule type="cellIs" dxfId="86" priority="3" operator="equal">
      <formula>0</formula>
    </cfRule>
  </conditionalFormatting>
  <conditionalFormatting sqref="L5">
    <cfRule type="cellIs" dxfId="85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tabColor rgb="FFA50021"/>
  </sheetPr>
  <dimension ref="A1:U52"/>
  <sheetViews>
    <sheetView workbookViewId="0">
      <selection sqref="A1:M1"/>
    </sheetView>
  </sheetViews>
  <sheetFormatPr defaultRowHeight="11.25" x14ac:dyDescent="0.2"/>
  <cols>
    <col min="1" max="1" width="2.42578125" style="144" customWidth="1"/>
    <col min="2" max="2" width="28.7109375" style="144" customWidth="1"/>
    <col min="3" max="13" width="6.28515625" style="144" customWidth="1"/>
    <col min="14" max="16384" width="9.140625" style="144"/>
  </cols>
  <sheetData>
    <row r="1" spans="1:13" s="143" customFormat="1" ht="28.5" customHeight="1" x14ac:dyDescent="0.2">
      <c r="A1" s="660" t="s">
        <v>228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</row>
    <row r="2" spans="1:13" ht="1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s="128" customFormat="1" ht="15" customHeight="1" x14ac:dyDescent="0.2">
      <c r="A3" s="32" t="s">
        <v>43</v>
      </c>
      <c r="B3" s="21"/>
      <c r="C3" s="33"/>
      <c r="D3" s="33"/>
      <c r="E3" s="33"/>
      <c r="F3" s="33"/>
      <c r="H3" s="33"/>
      <c r="I3" s="33"/>
      <c r="J3" s="33"/>
      <c r="K3" s="33"/>
      <c r="L3" s="33"/>
      <c r="M3" s="33" t="s">
        <v>69</v>
      </c>
    </row>
    <row r="4" spans="1:13" s="128" customFormat="1" ht="28.5" customHeight="1" thickBot="1" x14ac:dyDescent="0.25">
      <c r="A4" s="116" t="s">
        <v>2</v>
      </c>
      <c r="B4" s="34"/>
      <c r="C4" s="6">
        <v>2008</v>
      </c>
      <c r="D4" s="6">
        <v>2009</v>
      </c>
      <c r="E4" s="162">
        <v>2010</v>
      </c>
      <c r="F4" s="6">
        <v>2011</v>
      </c>
      <c r="G4" s="6">
        <v>2012</v>
      </c>
      <c r="H4" s="238">
        <v>2013</v>
      </c>
      <c r="I4" s="238">
        <v>2014</v>
      </c>
      <c r="J4" s="238">
        <v>2015</v>
      </c>
      <c r="K4" s="238">
        <v>2016</v>
      </c>
      <c r="L4" s="238">
        <v>2017</v>
      </c>
      <c r="M4" s="238">
        <v>2018</v>
      </c>
    </row>
    <row r="5" spans="1:13" s="128" customFormat="1" ht="16.5" customHeight="1" thickTop="1" x14ac:dyDescent="0.2">
      <c r="A5" s="36" t="s">
        <v>44</v>
      </c>
      <c r="B5" s="242"/>
      <c r="C5" s="558">
        <v>1010.3760072203901</v>
      </c>
      <c r="D5" s="558">
        <v>1036.4416794790202</v>
      </c>
      <c r="E5" s="559">
        <v>1076.2614484440001</v>
      </c>
      <c r="F5" s="558">
        <v>1084.5540077386001</v>
      </c>
      <c r="G5" s="558">
        <v>1095.58619281857</v>
      </c>
      <c r="H5" s="558">
        <v>1093.8178723953499</v>
      </c>
      <c r="I5" s="558">
        <v>1093.20854089105</v>
      </c>
      <c r="J5" s="558">
        <v>1096.65734127991</v>
      </c>
      <c r="K5" s="558">
        <v>1107.85636561875</v>
      </c>
      <c r="L5" s="558">
        <v>1133.34288689707</v>
      </c>
      <c r="M5" s="558">
        <v>1170.2525051678801</v>
      </c>
    </row>
    <row r="6" spans="1:13" s="128" customFormat="1" ht="16.5" customHeight="1" x14ac:dyDescent="0.2">
      <c r="A6" s="242" t="s">
        <v>74</v>
      </c>
      <c r="B6" s="340" t="s">
        <v>178</v>
      </c>
      <c r="C6" s="498">
        <v>716.24263490060002</v>
      </c>
      <c r="D6" s="498">
        <v>737.81684485084713</v>
      </c>
      <c r="E6" s="560">
        <v>782.26720493670496</v>
      </c>
      <c r="F6" s="498">
        <v>810.42953009164705</v>
      </c>
      <c r="G6" s="498">
        <v>812.90857049472606</v>
      </c>
      <c r="H6" s="498">
        <v>789.23093644102801</v>
      </c>
      <c r="I6" s="498">
        <v>794.63238825377903</v>
      </c>
      <c r="J6" s="498">
        <v>802.67954439521611</v>
      </c>
      <c r="K6" s="498">
        <v>832.79572922663601</v>
      </c>
      <c r="L6" s="498">
        <v>850.3978954524141</v>
      </c>
      <c r="M6" s="498">
        <v>896.43205381769303</v>
      </c>
    </row>
    <row r="7" spans="1:13" s="128" customFormat="1" ht="12.75" customHeight="1" x14ac:dyDescent="0.2">
      <c r="A7" s="242" t="s">
        <v>75</v>
      </c>
      <c r="B7" s="340" t="s">
        <v>103</v>
      </c>
      <c r="C7" s="498">
        <v>1033.8119270662703</v>
      </c>
      <c r="D7" s="498">
        <v>1067.4121789338599</v>
      </c>
      <c r="E7" s="560">
        <v>1114.2388132635301</v>
      </c>
      <c r="F7" s="498">
        <v>1143.80811125485</v>
      </c>
      <c r="G7" s="498">
        <v>1189.99472764645</v>
      </c>
      <c r="H7" s="498">
        <v>1216.8668800708101</v>
      </c>
      <c r="I7" s="498">
        <v>1253.1919576078699</v>
      </c>
      <c r="J7" s="498">
        <v>1254.1148516050901</v>
      </c>
      <c r="K7" s="498">
        <v>1286.7811704913001</v>
      </c>
      <c r="L7" s="498">
        <v>1296.0436664613501</v>
      </c>
      <c r="M7" s="498">
        <v>1403.2348597856401</v>
      </c>
    </row>
    <row r="8" spans="1:13" s="128" customFormat="1" ht="12.75" customHeight="1" x14ac:dyDescent="0.2">
      <c r="A8" s="242" t="s">
        <v>76</v>
      </c>
      <c r="B8" s="340" t="s">
        <v>102</v>
      </c>
      <c r="C8" s="498">
        <v>910.72085165140606</v>
      </c>
      <c r="D8" s="498">
        <v>931.20634952776811</v>
      </c>
      <c r="E8" s="560">
        <v>972.99399178856402</v>
      </c>
      <c r="F8" s="498">
        <v>981.47379604694299</v>
      </c>
      <c r="G8" s="498">
        <v>988.75687182708407</v>
      </c>
      <c r="H8" s="498">
        <v>996.63412584612513</v>
      </c>
      <c r="I8" s="498">
        <v>1003.09180358052</v>
      </c>
      <c r="J8" s="498">
        <v>1015.8172835393801</v>
      </c>
      <c r="K8" s="498">
        <v>1031.59799499223</v>
      </c>
      <c r="L8" s="498">
        <v>1068.4328290201402</v>
      </c>
      <c r="M8" s="498">
        <v>1110.54337234992</v>
      </c>
    </row>
    <row r="9" spans="1:13" s="128" customFormat="1" ht="16.5" customHeight="1" x14ac:dyDescent="0.2">
      <c r="A9" s="115"/>
      <c r="B9" s="113" t="s">
        <v>89</v>
      </c>
      <c r="C9" s="502">
        <v>840.70520964514105</v>
      </c>
      <c r="D9" s="502">
        <v>846.60026016179006</v>
      </c>
      <c r="E9" s="561">
        <v>879.85363796047807</v>
      </c>
      <c r="F9" s="502">
        <v>892.82445216990106</v>
      </c>
      <c r="G9" s="502">
        <v>901.52343922556611</v>
      </c>
      <c r="H9" s="502">
        <v>899.15402889471602</v>
      </c>
      <c r="I9" s="502">
        <v>901.74060590851707</v>
      </c>
      <c r="J9" s="502">
        <v>913.71112656014304</v>
      </c>
      <c r="K9" s="502">
        <v>932.4260994228581</v>
      </c>
      <c r="L9" s="502">
        <v>962.07702243360598</v>
      </c>
      <c r="M9" s="502">
        <v>994.86778024918499</v>
      </c>
    </row>
    <row r="10" spans="1:13" s="128" customFormat="1" ht="12.75" customHeight="1" x14ac:dyDescent="0.2">
      <c r="A10" s="115"/>
      <c r="B10" s="113" t="s">
        <v>90</v>
      </c>
      <c r="C10" s="502">
        <v>1226.9182718629199</v>
      </c>
      <c r="D10" s="502">
        <v>1251.3046083155903</v>
      </c>
      <c r="E10" s="561">
        <v>1248.9003330575099</v>
      </c>
      <c r="F10" s="502">
        <v>1283.5274861000801</v>
      </c>
      <c r="G10" s="502">
        <v>1289.0611147407101</v>
      </c>
      <c r="H10" s="502">
        <v>1312.27397100857</v>
      </c>
      <c r="I10" s="502">
        <v>1296.99641449719</v>
      </c>
      <c r="J10" s="502">
        <v>1298.2484737110801</v>
      </c>
      <c r="K10" s="502">
        <v>1316.86899790607</v>
      </c>
      <c r="L10" s="502">
        <v>1312.0735828055999</v>
      </c>
      <c r="M10" s="502">
        <v>1340.7952523040399</v>
      </c>
    </row>
    <row r="11" spans="1:13" s="128" customFormat="1" ht="12.75" customHeight="1" x14ac:dyDescent="0.2">
      <c r="A11" s="115"/>
      <c r="B11" s="113" t="s">
        <v>91</v>
      </c>
      <c r="C11" s="502">
        <v>1772.1865034965001</v>
      </c>
      <c r="D11" s="502">
        <v>1768.9842757009301</v>
      </c>
      <c r="E11" s="561">
        <v>1767.27915983607</v>
      </c>
      <c r="F11" s="502">
        <v>2420.9097066014701</v>
      </c>
      <c r="G11" s="502">
        <v>1964.1809068627501</v>
      </c>
      <c r="H11" s="502">
        <v>2084.2106712963</v>
      </c>
      <c r="I11" s="502">
        <v>2496.13148325359</v>
      </c>
      <c r="J11" s="502">
        <v>2358.4850627615101</v>
      </c>
      <c r="K11" s="502">
        <v>2254.2296543778803</v>
      </c>
      <c r="L11" s="502">
        <v>2289.1978070175396</v>
      </c>
      <c r="M11" s="502">
        <v>2626.4424833702897</v>
      </c>
    </row>
    <row r="12" spans="1:13" s="128" customFormat="1" ht="12.75" customHeight="1" x14ac:dyDescent="0.2">
      <c r="A12" s="115"/>
      <c r="B12" s="113" t="s">
        <v>0</v>
      </c>
      <c r="C12" s="502">
        <v>739.70799116149499</v>
      </c>
      <c r="D12" s="502">
        <v>753.00515856004415</v>
      </c>
      <c r="E12" s="561">
        <v>781.12683814845798</v>
      </c>
      <c r="F12" s="502">
        <v>780.60950660450703</v>
      </c>
      <c r="G12" s="502">
        <v>799.23532655979102</v>
      </c>
      <c r="H12" s="502">
        <v>810.69469754671911</v>
      </c>
      <c r="I12" s="502">
        <v>828.74912290808504</v>
      </c>
      <c r="J12" s="502">
        <v>839.15411053443711</v>
      </c>
      <c r="K12" s="502">
        <v>867.67310999912706</v>
      </c>
      <c r="L12" s="502">
        <v>904.55432643691506</v>
      </c>
      <c r="M12" s="502">
        <v>946.28679000466502</v>
      </c>
    </row>
    <row r="13" spans="1:13" s="128" customFormat="1" ht="12.75" customHeight="1" x14ac:dyDescent="0.2">
      <c r="A13" s="115"/>
      <c r="B13" s="113" t="s">
        <v>92</v>
      </c>
      <c r="C13" s="502">
        <v>590.14750918131404</v>
      </c>
      <c r="D13" s="502">
        <v>609.21914110324303</v>
      </c>
      <c r="E13" s="561">
        <v>637.76317044226801</v>
      </c>
      <c r="F13" s="502">
        <v>651.05774205789908</v>
      </c>
      <c r="G13" s="502">
        <v>658.9703690627241</v>
      </c>
      <c r="H13" s="502">
        <v>660.16098688399313</v>
      </c>
      <c r="I13" s="502">
        <v>677.28232677561505</v>
      </c>
      <c r="J13" s="502">
        <v>684.55557902614112</v>
      </c>
      <c r="K13" s="502">
        <v>709.30763451415794</v>
      </c>
      <c r="L13" s="502">
        <v>742.31690169142303</v>
      </c>
      <c r="M13" s="502">
        <v>781.47665926946706</v>
      </c>
    </row>
    <row r="14" spans="1:13" s="128" customFormat="1" ht="12.75" customHeight="1" x14ac:dyDescent="0.2">
      <c r="A14" s="115"/>
      <c r="B14" s="113" t="s">
        <v>152</v>
      </c>
      <c r="C14" s="502">
        <v>631.31267327451599</v>
      </c>
      <c r="D14" s="502">
        <v>636.45280155642001</v>
      </c>
      <c r="E14" s="561">
        <v>675.51451160998795</v>
      </c>
      <c r="F14" s="502">
        <v>684.29076231884108</v>
      </c>
      <c r="G14" s="502">
        <v>694.04093712135705</v>
      </c>
      <c r="H14" s="502">
        <v>710.43610370012698</v>
      </c>
      <c r="I14" s="502">
        <v>729.64442460031705</v>
      </c>
      <c r="J14" s="502">
        <v>748.79733290823708</v>
      </c>
      <c r="K14" s="502">
        <v>773.92565664266601</v>
      </c>
      <c r="L14" s="502">
        <v>798.72984320998114</v>
      </c>
      <c r="M14" s="502">
        <v>837.8212091767881</v>
      </c>
    </row>
    <row r="15" spans="1:13" s="128" customFormat="1" ht="12.75" customHeight="1" x14ac:dyDescent="0.2">
      <c r="A15" s="115"/>
      <c r="B15" s="113" t="s">
        <v>153</v>
      </c>
      <c r="C15" s="502">
        <v>839.82510504477</v>
      </c>
      <c r="D15" s="502">
        <v>864.20521331894906</v>
      </c>
      <c r="E15" s="561">
        <v>898.851087308822</v>
      </c>
      <c r="F15" s="502">
        <v>925.24337671617411</v>
      </c>
      <c r="G15" s="502">
        <v>934.00460232836508</v>
      </c>
      <c r="H15" s="502">
        <v>956.74652507079816</v>
      </c>
      <c r="I15" s="502">
        <v>968.273139862069</v>
      </c>
      <c r="J15" s="502">
        <v>977.13917571436309</v>
      </c>
      <c r="K15" s="502">
        <v>997.00883863611705</v>
      </c>
      <c r="L15" s="502">
        <v>1024.8345707743101</v>
      </c>
      <c r="M15" s="502">
        <v>1054.6083147828801</v>
      </c>
    </row>
    <row r="16" spans="1:13" s="128" customFormat="1" ht="12.75" customHeight="1" x14ac:dyDescent="0.2">
      <c r="A16" s="115"/>
      <c r="B16" s="113" t="s">
        <v>154</v>
      </c>
      <c r="C16" s="502">
        <v>1374.23316703057</v>
      </c>
      <c r="D16" s="502">
        <v>1374.0682539160903</v>
      </c>
      <c r="E16" s="561">
        <v>1427.50605200174</v>
      </c>
      <c r="F16" s="502">
        <v>1434.0978999788099</v>
      </c>
      <c r="G16" s="502">
        <v>1419.7715681178302</v>
      </c>
      <c r="H16" s="502">
        <v>1430.77799415458</v>
      </c>
      <c r="I16" s="502">
        <v>1435.9188852953901</v>
      </c>
      <c r="J16" s="502">
        <v>1428.7843813117299</v>
      </c>
      <c r="K16" s="502">
        <v>1439.4119369806799</v>
      </c>
      <c r="L16" s="502">
        <v>1454.25790462277</v>
      </c>
      <c r="M16" s="502">
        <v>1459.3860608365001</v>
      </c>
    </row>
    <row r="17" spans="1:21" s="128" customFormat="1" ht="12.75" customHeight="1" x14ac:dyDescent="0.2">
      <c r="A17" s="115"/>
      <c r="B17" s="113" t="s">
        <v>155</v>
      </c>
      <c r="C17" s="502">
        <v>969.20861277990207</v>
      </c>
      <c r="D17" s="502">
        <v>981.06287531430303</v>
      </c>
      <c r="E17" s="561">
        <v>1031.2939284035701</v>
      </c>
      <c r="F17" s="502">
        <v>1033.4508212067101</v>
      </c>
      <c r="G17" s="502">
        <v>1029.3714682577602</v>
      </c>
      <c r="H17" s="502">
        <v>1030.9037552618699</v>
      </c>
      <c r="I17" s="502">
        <v>1044.0699358024699</v>
      </c>
      <c r="J17" s="502">
        <v>1042.8923333661501</v>
      </c>
      <c r="K17" s="502">
        <v>1051.16307609756</v>
      </c>
      <c r="L17" s="502">
        <v>1075.6363986321401</v>
      </c>
      <c r="M17" s="502">
        <v>1119.1518345758602</v>
      </c>
    </row>
    <row r="18" spans="1:21" s="128" customFormat="1" ht="12.75" customHeight="1" x14ac:dyDescent="0.2">
      <c r="A18" s="115"/>
      <c r="B18" s="14" t="s">
        <v>156</v>
      </c>
      <c r="C18" s="502">
        <v>3195.4808426966301</v>
      </c>
      <c r="D18" s="502">
        <v>3196.7916032888002</v>
      </c>
      <c r="E18" s="561">
        <v>3430.0505228758202</v>
      </c>
      <c r="F18" s="502">
        <v>3322.3395466388702</v>
      </c>
      <c r="G18" s="502">
        <v>3331.6201123595501</v>
      </c>
      <c r="H18" s="502">
        <v>3237.4992989484203</v>
      </c>
      <c r="I18" s="502">
        <v>3199.8013431269701</v>
      </c>
      <c r="J18" s="502">
        <v>3252.2398760563401</v>
      </c>
      <c r="K18" s="502">
        <v>3248.7261031518606</v>
      </c>
      <c r="L18" s="502">
        <v>3297.7532482598599</v>
      </c>
      <c r="M18" s="502">
        <v>3620.9710005851402</v>
      </c>
    </row>
    <row r="19" spans="1:21" s="128" customFormat="1" ht="12.75" customHeight="1" x14ac:dyDescent="0.2">
      <c r="A19" s="115"/>
      <c r="B19" s="14" t="s">
        <v>157</v>
      </c>
      <c r="C19" s="502">
        <v>1505.1742508802802</v>
      </c>
      <c r="D19" s="502">
        <v>1502.8392827364003</v>
      </c>
      <c r="E19" s="561">
        <v>1570.08264457316</v>
      </c>
      <c r="F19" s="502">
        <v>1564.2778465679701</v>
      </c>
      <c r="G19" s="502">
        <v>1565.6234916983401</v>
      </c>
      <c r="H19" s="502">
        <v>1593.7292296675198</v>
      </c>
      <c r="I19" s="502">
        <v>1577.2820823962402</v>
      </c>
      <c r="J19" s="502">
        <v>1583.0460921742601</v>
      </c>
      <c r="K19" s="502">
        <v>1587.9209986033502</v>
      </c>
      <c r="L19" s="502">
        <v>1589.1330087440401</v>
      </c>
      <c r="M19" s="502">
        <v>1632.09400841461</v>
      </c>
    </row>
    <row r="20" spans="1:21" s="128" customFormat="1" ht="12.75" customHeight="1" x14ac:dyDescent="0.2">
      <c r="A20" s="115"/>
      <c r="B20" s="14" t="s">
        <v>166</v>
      </c>
      <c r="C20" s="502">
        <v>1789.5266605772701</v>
      </c>
      <c r="D20" s="502">
        <v>1770.9196345177702</v>
      </c>
      <c r="E20" s="561">
        <v>1761.08932226364</v>
      </c>
      <c r="F20" s="502">
        <v>1727.54087084871</v>
      </c>
      <c r="G20" s="502">
        <v>1743.6771262427303</v>
      </c>
      <c r="H20" s="502">
        <v>1714.4313713460801</v>
      </c>
      <c r="I20" s="502">
        <v>1713.0184812136201</v>
      </c>
      <c r="J20" s="502">
        <v>1766.5639598953801</v>
      </c>
      <c r="K20" s="502">
        <v>1724.1844403989201</v>
      </c>
      <c r="L20" s="502">
        <v>1777.0906770755098</v>
      </c>
      <c r="M20" s="502">
        <v>1812.54101848049</v>
      </c>
    </row>
    <row r="21" spans="1:21" s="128" customFormat="1" ht="12.75" customHeight="1" x14ac:dyDescent="0.2">
      <c r="A21" s="115"/>
      <c r="B21" s="14" t="s">
        <v>158</v>
      </c>
      <c r="C21" s="502">
        <v>1044.7859952194699</v>
      </c>
      <c r="D21" s="502">
        <v>1089.6022542625001</v>
      </c>
      <c r="E21" s="561">
        <v>1119.2447393570799</v>
      </c>
      <c r="F21" s="502">
        <v>1135.6290645264203</v>
      </c>
      <c r="G21" s="502">
        <v>1144.1888506302</v>
      </c>
      <c r="H21" s="502">
        <v>1139.6528555952802</v>
      </c>
      <c r="I21" s="502">
        <v>1158.1157470784599</v>
      </c>
      <c r="J21" s="502">
        <v>1178.4372034614801</v>
      </c>
      <c r="K21" s="502">
        <v>1195.9925415482401</v>
      </c>
      <c r="L21" s="502">
        <v>1223.4004596622901</v>
      </c>
      <c r="M21" s="502">
        <v>1274.2930679457099</v>
      </c>
    </row>
    <row r="22" spans="1:21" s="128" customFormat="1" ht="12.75" customHeight="1" x14ac:dyDescent="0.2">
      <c r="A22" s="115"/>
      <c r="B22" s="14" t="s">
        <v>165</v>
      </c>
      <c r="C22" s="502">
        <v>1005.5736052977201</v>
      </c>
      <c r="D22" s="502">
        <v>1024.82308383794</v>
      </c>
      <c r="E22" s="561">
        <v>1059.1642738724802</v>
      </c>
      <c r="F22" s="502">
        <v>1063.03441562539</v>
      </c>
      <c r="G22" s="502">
        <v>1077.5266110953503</v>
      </c>
      <c r="H22" s="502">
        <v>1067.3363315768102</v>
      </c>
      <c r="I22" s="502">
        <v>1070.3871526369203</v>
      </c>
      <c r="J22" s="502">
        <v>1078.6227939908001</v>
      </c>
      <c r="K22" s="502">
        <v>1084.5195642538001</v>
      </c>
      <c r="L22" s="502">
        <v>1122.9580040860101</v>
      </c>
      <c r="M22" s="502">
        <v>1149.1399086618501</v>
      </c>
    </row>
    <row r="23" spans="1:21" s="128" customFormat="1" ht="12.75" customHeight="1" x14ac:dyDescent="0.2">
      <c r="A23" s="115"/>
      <c r="B23" s="14" t="s">
        <v>93</v>
      </c>
      <c r="C23" s="502">
        <v>1108.173109913</v>
      </c>
      <c r="D23" s="502">
        <v>1162.2569764416801</v>
      </c>
      <c r="E23" s="561">
        <v>1233.3218132432801</v>
      </c>
      <c r="F23" s="502">
        <v>1197.3709901273401</v>
      </c>
      <c r="G23" s="502">
        <v>1218.9758586484802</v>
      </c>
      <c r="H23" s="502">
        <v>1257.2895902150201</v>
      </c>
      <c r="I23" s="502">
        <v>1218.3117176397898</v>
      </c>
      <c r="J23" s="502">
        <v>1223.9753408921399</v>
      </c>
      <c r="K23" s="502">
        <v>1228.20074755265</v>
      </c>
      <c r="L23" s="502">
        <v>1264.7167190820201</v>
      </c>
      <c r="M23" s="502">
        <v>1332.5205526238601</v>
      </c>
    </row>
    <row r="24" spans="1:21" s="128" customFormat="1" ht="12.75" customHeight="1" x14ac:dyDescent="0.2">
      <c r="A24" s="115"/>
      <c r="B24" s="14" t="s">
        <v>163</v>
      </c>
      <c r="C24" s="502">
        <v>907.90512069565204</v>
      </c>
      <c r="D24" s="502">
        <v>925.61279574271202</v>
      </c>
      <c r="E24" s="561">
        <v>957.70486722043415</v>
      </c>
      <c r="F24" s="502">
        <v>975.2048665847941</v>
      </c>
      <c r="G24" s="502">
        <v>995.57262740770511</v>
      </c>
      <c r="H24" s="502">
        <v>1001.98056443496</v>
      </c>
      <c r="I24" s="502">
        <v>1012.6297062776301</v>
      </c>
      <c r="J24" s="502">
        <v>1028.08577757119</v>
      </c>
      <c r="K24" s="502">
        <v>1035.1189953537098</v>
      </c>
      <c r="L24" s="502">
        <v>1074.65108603618</v>
      </c>
      <c r="M24" s="502">
        <v>1115.11481350798</v>
      </c>
    </row>
    <row r="25" spans="1:21" s="128" customFormat="1" ht="12.75" customHeight="1" x14ac:dyDescent="0.2">
      <c r="A25" s="115"/>
      <c r="B25" s="14" t="s">
        <v>164</v>
      </c>
      <c r="C25" s="502">
        <v>1211.79448461631</v>
      </c>
      <c r="D25" s="502">
        <v>1346.8351443532399</v>
      </c>
      <c r="E25" s="561">
        <v>1330.7613438284302</v>
      </c>
      <c r="F25" s="502">
        <v>1320.6633448564801</v>
      </c>
      <c r="G25" s="502">
        <v>1393.8362857468401</v>
      </c>
      <c r="H25" s="502">
        <v>1273.0062998078201</v>
      </c>
      <c r="I25" s="502">
        <v>1285.8411651205902</v>
      </c>
      <c r="J25" s="502">
        <v>1306.5023793239502</v>
      </c>
      <c r="K25" s="502">
        <v>1318.4024592813601</v>
      </c>
      <c r="L25" s="502">
        <v>1357.5431140642302</v>
      </c>
      <c r="M25" s="502">
        <v>1383.29554970446</v>
      </c>
    </row>
    <row r="26" spans="1:21" s="128" customFormat="1" ht="12.75" customHeight="1" x14ac:dyDescent="0.2">
      <c r="A26" s="115"/>
      <c r="B26" s="14" t="s">
        <v>159</v>
      </c>
      <c r="C26" s="502">
        <v>1189.24544051002</v>
      </c>
      <c r="D26" s="502">
        <v>1214.95455834995</v>
      </c>
      <c r="E26" s="561">
        <v>1152.9294631595101</v>
      </c>
      <c r="F26" s="502">
        <v>1156.8955115262902</v>
      </c>
      <c r="G26" s="502">
        <v>1164.0178408095001</v>
      </c>
      <c r="H26" s="502">
        <v>1271.14230424743</v>
      </c>
      <c r="I26" s="502">
        <v>1299.4018915626</v>
      </c>
      <c r="J26" s="502">
        <v>1362.2821436793301</v>
      </c>
      <c r="K26" s="502">
        <v>1375.4654567473999</v>
      </c>
      <c r="L26" s="502">
        <v>1411.5521617500801</v>
      </c>
      <c r="M26" s="502">
        <v>1451.4682563116401</v>
      </c>
    </row>
    <row r="27" spans="1:21" s="128" customFormat="1" ht="12.75" customHeight="1" x14ac:dyDescent="0.2">
      <c r="A27" s="115"/>
      <c r="B27" s="14" t="s">
        <v>167</v>
      </c>
      <c r="C27" s="502">
        <v>1012.3742879010902</v>
      </c>
      <c r="D27" s="502">
        <v>1040.7142569335401</v>
      </c>
      <c r="E27" s="561">
        <v>1077.3643712185301</v>
      </c>
      <c r="F27" s="502">
        <v>1099.8668541811501</v>
      </c>
      <c r="G27" s="502">
        <v>1102.4016259736902</v>
      </c>
      <c r="H27" s="502">
        <v>1129.51824975673</v>
      </c>
      <c r="I27" s="502">
        <v>1135.7754577723399</v>
      </c>
      <c r="J27" s="502">
        <v>1152.9760947779</v>
      </c>
      <c r="K27" s="502">
        <v>1165.04859227872</v>
      </c>
      <c r="L27" s="502">
        <v>1201.4108843537401</v>
      </c>
      <c r="M27" s="502">
        <v>1228.7576568718302</v>
      </c>
    </row>
    <row r="28" spans="1:21" s="128" customFormat="1" ht="12.75" customHeight="1" x14ac:dyDescent="0.2">
      <c r="A28" s="115"/>
      <c r="B28" s="14" t="s">
        <v>160</v>
      </c>
      <c r="C28" s="502">
        <v>1097.92464544258</v>
      </c>
      <c r="D28" s="502">
        <v>1130.99902985075</v>
      </c>
      <c r="E28" s="561">
        <v>1233.4274636437501</v>
      </c>
      <c r="F28" s="502">
        <v>1201.25879361957</v>
      </c>
      <c r="G28" s="502">
        <v>1200.4845260423499</v>
      </c>
      <c r="H28" s="502">
        <v>1214.3149077220901</v>
      </c>
      <c r="I28" s="502">
        <v>1249.36857611039</v>
      </c>
      <c r="J28" s="502">
        <v>1264.83101937936</v>
      </c>
      <c r="K28" s="502">
        <v>1253.0207366623101</v>
      </c>
      <c r="L28" s="502">
        <v>1302.5464489326803</v>
      </c>
      <c r="M28" s="502">
        <v>1258.6618215347701</v>
      </c>
    </row>
    <row r="29" spans="1:21" s="128" customFormat="1" ht="12.75" customHeight="1" x14ac:dyDescent="0.2">
      <c r="A29" s="115"/>
      <c r="B29" s="14" t="s">
        <v>168</v>
      </c>
      <c r="C29" s="502">
        <v>1054.3407458292399</v>
      </c>
      <c r="D29" s="502">
        <v>1051.8277163781599</v>
      </c>
      <c r="E29" s="561">
        <v>1105.08997020009</v>
      </c>
      <c r="F29" s="502">
        <v>1068.6142211460899</v>
      </c>
      <c r="G29" s="502">
        <v>1035.6252516703801</v>
      </c>
      <c r="H29" s="502">
        <v>1050.9930033984699</v>
      </c>
      <c r="I29" s="502">
        <v>1035.7929206349202</v>
      </c>
      <c r="J29" s="502">
        <v>1057.97769883351</v>
      </c>
      <c r="K29" s="502">
        <v>1049.1853763440902</v>
      </c>
      <c r="L29" s="502">
        <v>1089.7874754282502</v>
      </c>
      <c r="M29" s="502">
        <v>1134.89981383648</v>
      </c>
    </row>
    <row r="30" spans="1:21" s="142" customFormat="1" ht="12.75" customHeight="1" x14ac:dyDescent="0.2">
      <c r="A30" s="115"/>
      <c r="B30" s="14" t="s">
        <v>161</v>
      </c>
      <c r="C30" s="502">
        <v>671.49745633187808</v>
      </c>
      <c r="D30" s="502">
        <v>685.45222343522607</v>
      </c>
      <c r="E30" s="561">
        <v>727.07050310416207</v>
      </c>
      <c r="F30" s="502">
        <v>731.67193776163811</v>
      </c>
      <c r="G30" s="502">
        <v>737.63777405719895</v>
      </c>
      <c r="H30" s="502">
        <v>748.38828860788499</v>
      </c>
      <c r="I30" s="502">
        <v>761.82498772972713</v>
      </c>
      <c r="J30" s="502">
        <v>771.93071387509804</v>
      </c>
      <c r="K30" s="502">
        <v>785.37829778791797</v>
      </c>
      <c r="L30" s="502">
        <v>818.22264235383705</v>
      </c>
      <c r="M30" s="502">
        <v>854.55017304790601</v>
      </c>
      <c r="O30" s="128"/>
      <c r="P30" s="128"/>
      <c r="Q30" s="128"/>
      <c r="R30" s="128"/>
      <c r="S30" s="128"/>
      <c r="T30" s="128"/>
      <c r="U30" s="128"/>
    </row>
    <row r="31" spans="1:21" s="128" customFormat="1" ht="12.75" customHeight="1" x14ac:dyDescent="0.2">
      <c r="A31" s="115"/>
      <c r="B31" s="14" t="s">
        <v>162</v>
      </c>
      <c r="C31" s="502">
        <v>836.48821687840302</v>
      </c>
      <c r="D31" s="502">
        <v>844.84257980697805</v>
      </c>
      <c r="E31" s="561">
        <v>883.12428758169904</v>
      </c>
      <c r="F31" s="502">
        <v>905.79888608203999</v>
      </c>
      <c r="G31" s="502">
        <v>925.61775912132305</v>
      </c>
      <c r="H31" s="502">
        <v>945.14673511558806</v>
      </c>
      <c r="I31" s="502">
        <v>948.48253605171612</v>
      </c>
      <c r="J31" s="502">
        <v>945.62026856609111</v>
      </c>
      <c r="K31" s="502">
        <v>981.49577785212409</v>
      </c>
      <c r="L31" s="502">
        <v>1019.2510251854901</v>
      </c>
      <c r="M31" s="502">
        <v>1055.5729025248299</v>
      </c>
      <c r="O31" s="142"/>
      <c r="P31" s="142"/>
      <c r="Q31" s="142"/>
      <c r="R31" s="142"/>
      <c r="S31" s="142"/>
      <c r="T31" s="142"/>
      <c r="U31" s="142"/>
    </row>
    <row r="32" spans="1:21" s="128" customFormat="1" ht="12.75" customHeight="1" x14ac:dyDescent="0.2">
      <c r="A32" s="115"/>
      <c r="B32" s="14" t="s">
        <v>169</v>
      </c>
      <c r="C32" s="502">
        <v>1183.99236450584</v>
      </c>
      <c r="D32" s="502">
        <v>1220.7177597046202</v>
      </c>
      <c r="E32" s="561">
        <v>1322.0907537733299</v>
      </c>
      <c r="F32" s="502">
        <v>1341.6961022672501</v>
      </c>
      <c r="G32" s="502">
        <v>1236.0085481755802</v>
      </c>
      <c r="H32" s="502">
        <v>1242.5002885489198</v>
      </c>
      <c r="I32" s="502">
        <v>1227.13334064488</v>
      </c>
      <c r="J32" s="502">
        <v>1210.3493455217999</v>
      </c>
      <c r="K32" s="502">
        <v>1205.1306760464299</v>
      </c>
      <c r="L32" s="502">
        <v>1229.2899254802801</v>
      </c>
      <c r="M32" s="502">
        <v>1299.2904553160599</v>
      </c>
    </row>
    <row r="33" spans="1:21" s="128" customFormat="1" ht="16.5" customHeight="1" x14ac:dyDescent="0.2">
      <c r="A33" s="242" t="s">
        <v>77</v>
      </c>
      <c r="B33" s="340" t="s">
        <v>170</v>
      </c>
      <c r="C33" s="498">
        <v>2234.1192076847601</v>
      </c>
      <c r="D33" s="498">
        <v>2624.1561689334299</v>
      </c>
      <c r="E33" s="560">
        <v>2788.4764401874299</v>
      </c>
      <c r="F33" s="498">
        <v>2720.2495808470403</v>
      </c>
      <c r="G33" s="498">
        <v>2770.7704915514601</v>
      </c>
      <c r="H33" s="498">
        <v>2907.09623190711</v>
      </c>
      <c r="I33" s="498">
        <v>2899.0310958904101</v>
      </c>
      <c r="J33" s="498">
        <v>2923.7819224683499</v>
      </c>
      <c r="K33" s="498">
        <v>2941.59584334376</v>
      </c>
      <c r="L33" s="498">
        <v>2914.6664646792001</v>
      </c>
      <c r="M33" s="498">
        <v>2948.54863921077</v>
      </c>
    </row>
    <row r="34" spans="1:21" s="128" customFormat="1" ht="12.75" customHeight="1" x14ac:dyDescent="0.2">
      <c r="A34" s="242" t="s">
        <v>78</v>
      </c>
      <c r="B34" s="340" t="s">
        <v>179</v>
      </c>
      <c r="C34" s="498">
        <v>1087.82217647471</v>
      </c>
      <c r="D34" s="498">
        <v>1103.3259515013099</v>
      </c>
      <c r="E34" s="560">
        <v>1126.41551078058</v>
      </c>
      <c r="F34" s="498">
        <v>1102.1147866335502</v>
      </c>
      <c r="G34" s="498">
        <v>1089.87289500568</v>
      </c>
      <c r="H34" s="498">
        <v>1084.1670131820501</v>
      </c>
      <c r="I34" s="498">
        <v>1091.92070723591</v>
      </c>
      <c r="J34" s="498">
        <v>1102.67372762646</v>
      </c>
      <c r="K34" s="498">
        <v>1092.50263491393</v>
      </c>
      <c r="L34" s="498">
        <v>1108.53806974232</v>
      </c>
      <c r="M34" s="498">
        <v>1150.6816799391302</v>
      </c>
    </row>
    <row r="35" spans="1:21" s="128" customFormat="1" ht="12.75" customHeight="1" x14ac:dyDescent="0.2">
      <c r="A35" s="242" t="s">
        <v>79</v>
      </c>
      <c r="B35" s="340" t="s">
        <v>80</v>
      </c>
      <c r="C35" s="498">
        <v>866.53819679981905</v>
      </c>
      <c r="D35" s="498">
        <v>897.54754179256201</v>
      </c>
      <c r="E35" s="560">
        <v>944.65308672804201</v>
      </c>
      <c r="F35" s="498">
        <v>955.30906381874411</v>
      </c>
      <c r="G35" s="498">
        <v>967.12898726268406</v>
      </c>
      <c r="H35" s="498">
        <v>966.06312656998909</v>
      </c>
      <c r="I35" s="498">
        <v>962.22910860194497</v>
      </c>
      <c r="J35" s="498">
        <v>958.60538910976402</v>
      </c>
      <c r="K35" s="498">
        <v>955.52471109637509</v>
      </c>
      <c r="L35" s="498">
        <v>967.03463446110902</v>
      </c>
      <c r="M35" s="498">
        <v>993.17572592162708</v>
      </c>
    </row>
    <row r="36" spans="1:21" s="128" customFormat="1" ht="12.75" customHeight="1" x14ac:dyDescent="0.2">
      <c r="A36" s="242" t="s">
        <v>81</v>
      </c>
      <c r="B36" s="340" t="s">
        <v>180</v>
      </c>
      <c r="C36" s="498">
        <v>944.97682084288806</v>
      </c>
      <c r="D36" s="498">
        <v>967.07874636168208</v>
      </c>
      <c r="E36" s="560">
        <v>994.69517269105404</v>
      </c>
      <c r="F36" s="498">
        <v>1007.2453923889001</v>
      </c>
      <c r="G36" s="498">
        <v>1015.3315462450399</v>
      </c>
      <c r="H36" s="498">
        <v>1013.45563816727</v>
      </c>
      <c r="I36" s="498">
        <v>1014.14490737853</v>
      </c>
      <c r="J36" s="498">
        <v>1022.0122794384901</v>
      </c>
      <c r="K36" s="498">
        <v>1039.55172346421</v>
      </c>
      <c r="L36" s="498">
        <v>1066.6365917294902</v>
      </c>
      <c r="M36" s="498">
        <v>1099.0321763469101</v>
      </c>
    </row>
    <row r="37" spans="1:21" s="128" customFormat="1" ht="12.75" customHeight="1" x14ac:dyDescent="0.2">
      <c r="A37" s="242" t="s">
        <v>54</v>
      </c>
      <c r="B37" s="340" t="s">
        <v>94</v>
      </c>
      <c r="C37" s="498">
        <v>1281.4917336393</v>
      </c>
      <c r="D37" s="498">
        <v>1293.0854494382002</v>
      </c>
      <c r="E37" s="560">
        <v>1320.7040678250598</v>
      </c>
      <c r="F37" s="498">
        <v>1332.5223334749501</v>
      </c>
      <c r="G37" s="498">
        <v>1345.0375864594002</v>
      </c>
      <c r="H37" s="498">
        <v>1338.08136636621</v>
      </c>
      <c r="I37" s="498">
        <v>1335.4530394670901</v>
      </c>
      <c r="J37" s="498">
        <v>1342.5026202255901</v>
      </c>
      <c r="K37" s="498">
        <v>1359.02162036048</v>
      </c>
      <c r="L37" s="498">
        <v>1384.77090629181</v>
      </c>
      <c r="M37" s="498">
        <v>1425.9495335986801</v>
      </c>
    </row>
    <row r="38" spans="1:21" s="128" customFormat="1" ht="12.75" customHeight="1" x14ac:dyDescent="0.2">
      <c r="A38" s="242" t="s">
        <v>10</v>
      </c>
      <c r="B38" s="340" t="s">
        <v>171</v>
      </c>
      <c r="C38" s="498">
        <v>676.43831596359507</v>
      </c>
      <c r="D38" s="498">
        <v>688.65030458112506</v>
      </c>
      <c r="E38" s="560">
        <v>710.79354207736299</v>
      </c>
      <c r="F38" s="498">
        <v>721.90781594996804</v>
      </c>
      <c r="G38" s="498">
        <v>728.49473895673304</v>
      </c>
      <c r="H38" s="498">
        <v>724.30541273132212</v>
      </c>
      <c r="I38" s="498">
        <v>734.04489110133898</v>
      </c>
      <c r="J38" s="498">
        <v>736.79858403781805</v>
      </c>
      <c r="K38" s="498">
        <v>758.99435527316302</v>
      </c>
      <c r="L38" s="498">
        <v>788.28719674680099</v>
      </c>
      <c r="M38" s="498">
        <v>820.22052121490003</v>
      </c>
    </row>
    <row r="39" spans="1:21" s="128" customFormat="1" ht="12.75" customHeight="1" x14ac:dyDescent="0.2">
      <c r="A39" s="242" t="s">
        <v>82</v>
      </c>
      <c r="B39" s="340" t="s">
        <v>177</v>
      </c>
      <c r="C39" s="498">
        <v>1890.5928891979302</v>
      </c>
      <c r="D39" s="498">
        <v>1898.92480960803</v>
      </c>
      <c r="E39" s="560">
        <v>1885.86589131665</v>
      </c>
      <c r="F39" s="498">
        <v>1859.6465746792101</v>
      </c>
      <c r="G39" s="498">
        <v>1825.52362045876</v>
      </c>
      <c r="H39" s="498">
        <v>1821.2660136136899</v>
      </c>
      <c r="I39" s="498">
        <v>1779.8789245002702</v>
      </c>
      <c r="J39" s="498">
        <v>1770.6816329198703</v>
      </c>
      <c r="K39" s="498">
        <v>1797.9399188126501</v>
      </c>
      <c r="L39" s="498">
        <v>1808.5689214937399</v>
      </c>
      <c r="M39" s="498">
        <v>1867.0555663795303</v>
      </c>
    </row>
    <row r="40" spans="1:21" s="66" customFormat="1" ht="12.75" customHeight="1" x14ac:dyDescent="0.2">
      <c r="A40" s="242" t="s">
        <v>83</v>
      </c>
      <c r="B40" s="340" t="s">
        <v>172</v>
      </c>
      <c r="C40" s="498">
        <v>2235.1029361590004</v>
      </c>
      <c r="D40" s="498">
        <v>2255.4708124098102</v>
      </c>
      <c r="E40" s="560">
        <v>2254.0483166827198</v>
      </c>
      <c r="F40" s="498">
        <v>2261.7812533877</v>
      </c>
      <c r="G40" s="498">
        <v>2291.7364249070201</v>
      </c>
      <c r="H40" s="498">
        <v>2302.0398946055002</v>
      </c>
      <c r="I40" s="498">
        <v>2312.4883290162397</v>
      </c>
      <c r="J40" s="498">
        <v>2302.1329373065601</v>
      </c>
      <c r="K40" s="498">
        <v>2313.4637807378504</v>
      </c>
      <c r="L40" s="498">
        <v>2305.2142118672296</v>
      </c>
      <c r="M40" s="498">
        <v>2321.4127194346102</v>
      </c>
      <c r="O40" s="128"/>
      <c r="P40" s="128"/>
      <c r="Q40" s="128"/>
      <c r="R40" s="128"/>
      <c r="S40" s="128"/>
      <c r="T40" s="128"/>
      <c r="U40" s="128"/>
    </row>
    <row r="41" spans="1:21" s="66" customFormat="1" ht="12.75" customHeight="1" x14ac:dyDescent="0.2">
      <c r="A41" s="242" t="s">
        <v>84</v>
      </c>
      <c r="B41" s="340" t="s">
        <v>104</v>
      </c>
      <c r="C41" s="498">
        <v>1033.1648281923301</v>
      </c>
      <c r="D41" s="498">
        <v>1054.2984327559102</v>
      </c>
      <c r="E41" s="560">
        <v>1094.8680545442503</v>
      </c>
      <c r="F41" s="498">
        <v>1118.91540821239</v>
      </c>
      <c r="G41" s="498">
        <v>1107.4774400888698</v>
      </c>
      <c r="H41" s="498">
        <v>1093.47232089371</v>
      </c>
      <c r="I41" s="498">
        <v>1087.2775927305202</v>
      </c>
      <c r="J41" s="498">
        <v>1080.5267512513901</v>
      </c>
      <c r="K41" s="498">
        <v>1101.5687968699101</v>
      </c>
      <c r="L41" s="498">
        <v>1115.00294096896</v>
      </c>
      <c r="M41" s="498">
        <v>1148.1650423773699</v>
      </c>
    </row>
    <row r="42" spans="1:21" s="66" customFormat="1" ht="12.75" customHeight="1" x14ac:dyDescent="0.2">
      <c r="A42" s="242" t="s">
        <v>55</v>
      </c>
      <c r="B42" s="340" t="s">
        <v>181</v>
      </c>
      <c r="C42" s="498">
        <v>1300.09873415524</v>
      </c>
      <c r="D42" s="498">
        <v>1319.5576932222102</v>
      </c>
      <c r="E42" s="560">
        <v>1373.80632533174</v>
      </c>
      <c r="F42" s="498">
        <v>1382.8226677779999</v>
      </c>
      <c r="G42" s="498">
        <v>1366.9932704897201</v>
      </c>
      <c r="H42" s="498">
        <v>1357.6907430869301</v>
      </c>
      <c r="I42" s="498">
        <v>1347.8540544699501</v>
      </c>
      <c r="J42" s="498">
        <v>1352.5572876735901</v>
      </c>
      <c r="K42" s="498">
        <v>1358.5760158632702</v>
      </c>
      <c r="L42" s="498">
        <v>1414.0863794018601</v>
      </c>
      <c r="M42" s="498">
        <v>1446.1765328945501</v>
      </c>
    </row>
    <row r="43" spans="1:21" s="66" customFormat="1" ht="12.75" customHeight="1" x14ac:dyDescent="0.2">
      <c r="A43" s="242" t="s">
        <v>86</v>
      </c>
      <c r="B43" s="340" t="s">
        <v>175</v>
      </c>
      <c r="C43" s="498">
        <v>858.44137157548005</v>
      </c>
      <c r="D43" s="498">
        <v>858.35433915192004</v>
      </c>
      <c r="E43" s="560">
        <v>912.41654713636001</v>
      </c>
      <c r="F43" s="498">
        <v>903.71967850138503</v>
      </c>
      <c r="G43" s="498">
        <v>923.59082589062609</v>
      </c>
      <c r="H43" s="498">
        <v>910.68893609215604</v>
      </c>
      <c r="I43" s="498">
        <v>915.76944928420608</v>
      </c>
      <c r="J43" s="498">
        <v>909.36321231429008</v>
      </c>
      <c r="K43" s="498">
        <v>915.80640676465907</v>
      </c>
      <c r="L43" s="498">
        <v>940.16393722782607</v>
      </c>
      <c r="M43" s="498">
        <v>974.19436712806203</v>
      </c>
    </row>
    <row r="44" spans="1:21" s="66" customFormat="1" ht="12.75" customHeight="1" x14ac:dyDescent="0.2">
      <c r="A44" s="242" t="s">
        <v>87</v>
      </c>
      <c r="B44" s="340" t="s">
        <v>176</v>
      </c>
      <c r="C44" s="498">
        <v>1049.0819670456901</v>
      </c>
      <c r="D44" s="498">
        <v>990.68964952732301</v>
      </c>
      <c r="E44" s="560">
        <v>1093.78802797051</v>
      </c>
      <c r="F44" s="498">
        <v>1058.9088612579001</v>
      </c>
      <c r="G44" s="498">
        <v>1059.88956753302</v>
      </c>
      <c r="H44" s="498">
        <v>1035.19593200087</v>
      </c>
      <c r="I44" s="498">
        <v>1049.32293258192</v>
      </c>
      <c r="J44" s="498">
        <v>1055.0875042247601</v>
      </c>
      <c r="K44" s="498">
        <v>1031.67505197942</v>
      </c>
      <c r="L44" s="498">
        <v>1056.21944589702</v>
      </c>
      <c r="M44" s="498">
        <v>1099.6006488326798</v>
      </c>
    </row>
    <row r="45" spans="1:21" s="66" customFormat="1" ht="12.75" customHeight="1" x14ac:dyDescent="0.2">
      <c r="A45" s="242" t="s">
        <v>95</v>
      </c>
      <c r="B45" s="340" t="s">
        <v>85</v>
      </c>
      <c r="C45" s="498">
        <v>1065.2263745112502</v>
      </c>
      <c r="D45" s="498">
        <v>1151.1814282529401</v>
      </c>
      <c r="E45" s="560">
        <v>1229.5115722775899</v>
      </c>
      <c r="F45" s="498">
        <v>1205.0494565619201</v>
      </c>
      <c r="G45" s="498">
        <v>1223.50627841954</v>
      </c>
      <c r="H45" s="498">
        <v>1234.62490528838</v>
      </c>
      <c r="I45" s="498">
        <v>1224.4207155769802</v>
      </c>
      <c r="J45" s="498">
        <v>1215.92411337209</v>
      </c>
      <c r="K45" s="498">
        <v>1218.1817671058602</v>
      </c>
      <c r="L45" s="498">
        <v>1243.13067985879</v>
      </c>
      <c r="M45" s="498">
        <v>1272.38788658307</v>
      </c>
    </row>
    <row r="46" spans="1:21" s="66" customFormat="1" ht="12.75" customHeight="1" x14ac:dyDescent="0.2">
      <c r="A46" s="242" t="s">
        <v>88</v>
      </c>
      <c r="B46" s="340" t="s">
        <v>143</v>
      </c>
      <c r="C46" s="498">
        <v>855.65372354071008</v>
      </c>
      <c r="D46" s="498">
        <v>875.16582176206794</v>
      </c>
      <c r="E46" s="560">
        <v>928.27098474125808</v>
      </c>
      <c r="F46" s="498">
        <v>940.201946881749</v>
      </c>
      <c r="G46" s="498">
        <v>944.07356880845805</v>
      </c>
      <c r="H46" s="498">
        <v>943.7641772179461</v>
      </c>
      <c r="I46" s="498">
        <v>941.14137819980408</v>
      </c>
      <c r="J46" s="498">
        <v>957.94542332007711</v>
      </c>
      <c r="K46" s="498">
        <v>977.40702239840505</v>
      </c>
      <c r="L46" s="498">
        <v>1008.96832155377</v>
      </c>
      <c r="M46" s="498">
        <v>1045.1200221992101</v>
      </c>
    </row>
    <row r="47" spans="1:21" s="66" customFormat="1" ht="12.75" customHeight="1" x14ac:dyDescent="0.2">
      <c r="A47" s="242" t="s">
        <v>96</v>
      </c>
      <c r="B47" s="340" t="s">
        <v>173</v>
      </c>
      <c r="C47" s="498">
        <v>1475.14238878732</v>
      </c>
      <c r="D47" s="498">
        <v>1419.0156387848501</v>
      </c>
      <c r="E47" s="560">
        <v>1574.9142252289002</v>
      </c>
      <c r="F47" s="498">
        <v>1640.6214957366199</v>
      </c>
      <c r="G47" s="498">
        <v>1684.0991619423203</v>
      </c>
      <c r="H47" s="498">
        <v>1635.4713886168902</v>
      </c>
      <c r="I47" s="498">
        <v>1556.90374676334</v>
      </c>
      <c r="J47" s="498">
        <v>1683.8955504211501</v>
      </c>
      <c r="K47" s="498">
        <v>1710.9559155008103</v>
      </c>
      <c r="L47" s="498">
        <v>1798.9739390826401</v>
      </c>
      <c r="M47" s="498">
        <v>1800.7592513977104</v>
      </c>
    </row>
    <row r="48" spans="1:21" s="66" customFormat="1" ht="12.75" customHeight="1" x14ac:dyDescent="0.2">
      <c r="A48" s="242" t="s">
        <v>97</v>
      </c>
      <c r="B48" s="340" t="s">
        <v>105</v>
      </c>
      <c r="C48" s="498">
        <v>836.06029888294404</v>
      </c>
      <c r="D48" s="498">
        <v>882.0302148423541</v>
      </c>
      <c r="E48" s="560">
        <v>917.68258333619997</v>
      </c>
      <c r="F48" s="498">
        <v>927.01693754741711</v>
      </c>
      <c r="G48" s="498">
        <v>951.27112535612503</v>
      </c>
      <c r="H48" s="498">
        <v>950.58962862016904</v>
      </c>
      <c r="I48" s="498">
        <v>957.11467633754501</v>
      </c>
      <c r="J48" s="498">
        <v>956.51286606523206</v>
      </c>
      <c r="K48" s="498">
        <v>964.6995149163231</v>
      </c>
      <c r="L48" s="498">
        <v>994.49167119738411</v>
      </c>
      <c r="M48" s="498">
        <v>1024.0020301716199</v>
      </c>
    </row>
    <row r="49" spans="1:21" s="66" customFormat="1" ht="12.75" customHeight="1" x14ac:dyDescent="0.2">
      <c r="A49" s="38" t="s">
        <v>98</v>
      </c>
      <c r="B49" s="39" t="s">
        <v>174</v>
      </c>
      <c r="C49" s="505">
        <v>1668.07355555556</v>
      </c>
      <c r="D49" s="505">
        <v>2163.7283870967703</v>
      </c>
      <c r="E49" s="562">
        <v>2262.1696428571404</v>
      </c>
      <c r="F49" s="505">
        <v>1755.6864473684202</v>
      </c>
      <c r="G49" s="505">
        <v>2095.20644444444</v>
      </c>
      <c r="H49" s="505">
        <v>1896.4293055555599</v>
      </c>
      <c r="I49" s="505">
        <v>1860.1865384615401</v>
      </c>
      <c r="J49" s="505">
        <v>2012.884</v>
      </c>
      <c r="K49" s="505">
        <v>2228.1706451612899</v>
      </c>
      <c r="L49" s="505">
        <v>2104.8762195122004</v>
      </c>
      <c r="M49" s="505">
        <v>2323.98544444444</v>
      </c>
    </row>
    <row r="50" spans="1:21" s="66" customFormat="1" ht="15" customHeight="1" x14ac:dyDescent="0.2">
      <c r="A50" s="21" t="s">
        <v>140</v>
      </c>
      <c r="B50" s="10"/>
      <c r="C50" s="105"/>
      <c r="D50" s="105"/>
      <c r="E50" s="105"/>
      <c r="F50" s="105"/>
      <c r="G50" s="105"/>
      <c r="H50" s="105"/>
      <c r="I50" s="105"/>
      <c r="J50" s="106"/>
      <c r="K50" s="106"/>
      <c r="L50" s="106"/>
      <c r="M50" s="106"/>
    </row>
    <row r="51" spans="1:21" ht="10.5" customHeight="1" x14ac:dyDescent="0.2">
      <c r="B51" s="667" t="s">
        <v>4</v>
      </c>
      <c r="C51" s="667"/>
      <c r="D51" s="667"/>
      <c r="E51" s="667"/>
      <c r="F51" s="667"/>
      <c r="G51" s="667"/>
      <c r="H51" s="667"/>
      <c r="I51" s="667"/>
      <c r="J51" s="667"/>
      <c r="K51" s="667"/>
      <c r="L51" s="667"/>
      <c r="M51" s="396"/>
      <c r="O51" s="66"/>
      <c r="P51" s="66"/>
      <c r="Q51" s="66"/>
      <c r="R51" s="66"/>
      <c r="S51" s="66"/>
      <c r="T51" s="66"/>
      <c r="U51" s="66"/>
    </row>
    <row r="52" spans="1:21" ht="15" customHeight="1" x14ac:dyDescent="0.2">
      <c r="B52" s="246"/>
      <c r="C52" s="246"/>
      <c r="D52" s="246"/>
    </row>
  </sheetData>
  <mergeCells count="2">
    <mergeCell ref="B51:L51"/>
    <mergeCell ref="A1:M1"/>
  </mergeCells>
  <phoneticPr fontId="15" type="noConversion"/>
  <conditionalFormatting sqref="H3 A1 A51:B51 J50 N110:XFD1048576 N1:XFD4 N5:N109 V5:XFD109 O6:U109 A2:H2 A3:F3 A5:B5 A4:H4 A52:H1048576 B50:G50 C5:D49">
    <cfRule type="cellIs" dxfId="84" priority="25" operator="equal">
      <formula>0</formula>
    </cfRule>
  </conditionalFormatting>
  <conditionalFormatting sqref="H50">
    <cfRule type="cellIs" dxfId="83" priority="24" operator="equal">
      <formula>0</formula>
    </cfRule>
  </conditionalFormatting>
  <conditionalFormatting sqref="A50">
    <cfRule type="cellIs" dxfId="82" priority="20" operator="equal">
      <formula>0</formula>
    </cfRule>
  </conditionalFormatting>
  <conditionalFormatting sqref="J2:J4 J52:J1048576 K4:L4">
    <cfRule type="cellIs" dxfId="81" priority="19" operator="equal">
      <formula>0</formula>
    </cfRule>
  </conditionalFormatting>
  <conditionalFormatting sqref="I2:I4 I52:I1048576">
    <cfRule type="cellIs" dxfId="80" priority="16" operator="equal">
      <formula>0</formula>
    </cfRule>
  </conditionalFormatting>
  <conditionalFormatting sqref="I50">
    <cfRule type="cellIs" dxfId="79" priority="15" operator="equal">
      <formula>0</formula>
    </cfRule>
  </conditionalFormatting>
  <conditionalFormatting sqref="E5:L49">
    <cfRule type="cellIs" dxfId="78" priority="11" operator="equal">
      <formula>0</formula>
    </cfRule>
  </conditionalFormatting>
  <conditionalFormatting sqref="L50">
    <cfRule type="cellIs" dxfId="77" priority="10" operator="equal">
      <formula>0</formula>
    </cfRule>
  </conditionalFormatting>
  <conditionalFormatting sqref="L2:L3 L52:L1048576">
    <cfRule type="cellIs" dxfId="76" priority="9" operator="equal">
      <formula>0</formula>
    </cfRule>
  </conditionalFormatting>
  <conditionalFormatting sqref="K50">
    <cfRule type="cellIs" dxfId="75" priority="7" operator="equal">
      <formula>0</formula>
    </cfRule>
  </conditionalFormatting>
  <conditionalFormatting sqref="K2:K3 K52:K1048576">
    <cfRule type="cellIs" dxfId="74" priority="6" operator="equal">
      <formula>0</formula>
    </cfRule>
  </conditionalFormatting>
  <conditionalFormatting sqref="M4">
    <cfRule type="cellIs" dxfId="73" priority="4" operator="equal">
      <formula>0</formula>
    </cfRule>
  </conditionalFormatting>
  <conditionalFormatting sqref="M5:M49">
    <cfRule type="cellIs" dxfId="72" priority="3" operator="equal">
      <formula>0</formula>
    </cfRule>
  </conditionalFormatting>
  <conditionalFormatting sqref="M50">
    <cfRule type="cellIs" dxfId="71" priority="2" operator="equal">
      <formula>0</formula>
    </cfRule>
  </conditionalFormatting>
  <conditionalFormatting sqref="M2:M3 M52:M1048576">
    <cfRule type="cellIs" dxfId="7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indexed="43"/>
  </sheetPr>
  <dimension ref="A1:EO35"/>
  <sheetViews>
    <sheetView workbookViewId="0"/>
  </sheetViews>
  <sheetFormatPr defaultRowHeight="12.75" x14ac:dyDescent="0.2"/>
  <cols>
    <col min="1" max="1" width="136.7109375" style="2" bestFit="1" customWidth="1"/>
  </cols>
  <sheetData>
    <row r="1" spans="1:8" ht="15.75" x14ac:dyDescent="0.25">
      <c r="A1" s="1" t="s">
        <v>11</v>
      </c>
    </row>
    <row r="2" spans="1:8" s="249" customFormat="1" ht="13.5" customHeight="1" x14ac:dyDescent="0.2">
      <c r="A2" s="247" t="s">
        <v>137</v>
      </c>
      <c r="B2" s="248"/>
      <c r="C2" s="248"/>
      <c r="D2" s="248"/>
      <c r="E2" s="248"/>
      <c r="F2" s="248"/>
      <c r="G2" s="248"/>
      <c r="H2" s="248"/>
    </row>
    <row r="3" spans="1:8" s="189" customFormat="1" x14ac:dyDescent="0.2">
      <c r="A3" s="372" t="s">
        <v>235</v>
      </c>
    </row>
    <row r="4" spans="1:8" s="189" customFormat="1" x14ac:dyDescent="0.2">
      <c r="A4" s="372" t="s">
        <v>205</v>
      </c>
    </row>
    <row r="5" spans="1:8" s="189" customFormat="1" x14ac:dyDescent="0.2">
      <c r="A5" s="372" t="s">
        <v>236</v>
      </c>
    </row>
    <row r="6" spans="1:8" s="189" customFormat="1" x14ac:dyDescent="0.2">
      <c r="A6" s="372" t="s">
        <v>237</v>
      </c>
    </row>
    <row r="7" spans="1:8" s="189" customFormat="1" x14ac:dyDescent="0.2">
      <c r="A7" s="372" t="s">
        <v>208</v>
      </c>
    </row>
    <row r="8" spans="1:8" s="112" customFormat="1" x14ac:dyDescent="0.2">
      <c r="A8" s="372" t="s">
        <v>238</v>
      </c>
    </row>
    <row r="9" spans="1:8" s="374" customFormat="1" x14ac:dyDescent="0.2">
      <c r="A9" s="373" t="s">
        <v>239</v>
      </c>
    </row>
    <row r="10" spans="1:8" s="374" customFormat="1" x14ac:dyDescent="0.2">
      <c r="A10" s="373" t="s">
        <v>211</v>
      </c>
    </row>
    <row r="11" spans="1:8" s="374" customFormat="1" x14ac:dyDescent="0.2">
      <c r="A11" s="373" t="s">
        <v>212</v>
      </c>
    </row>
    <row r="12" spans="1:8" s="374" customFormat="1" x14ac:dyDescent="0.2">
      <c r="A12" s="373" t="s">
        <v>240</v>
      </c>
    </row>
    <row r="13" spans="1:8" s="374" customFormat="1" x14ac:dyDescent="0.2">
      <c r="A13" s="373" t="s">
        <v>214</v>
      </c>
    </row>
    <row r="14" spans="1:8" s="374" customFormat="1" x14ac:dyDescent="0.2">
      <c r="A14" s="373" t="s">
        <v>215</v>
      </c>
    </row>
    <row r="15" spans="1:8" s="374" customFormat="1" x14ac:dyDescent="0.2">
      <c r="A15" s="373" t="s">
        <v>216</v>
      </c>
    </row>
    <row r="16" spans="1:8" s="374" customFormat="1" x14ac:dyDescent="0.2">
      <c r="A16" s="373" t="s">
        <v>217</v>
      </c>
    </row>
    <row r="17" spans="1:145" s="374" customFormat="1" x14ac:dyDescent="0.2">
      <c r="A17" s="373" t="s">
        <v>241</v>
      </c>
    </row>
    <row r="18" spans="1:145" s="375" customFormat="1" x14ac:dyDescent="0.2">
      <c r="A18" s="375" t="s">
        <v>242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6"/>
      <c r="BF18" s="376"/>
      <c r="BG18" s="376"/>
      <c r="BH18" s="376"/>
      <c r="BI18" s="376"/>
      <c r="BJ18" s="376"/>
      <c r="BK18" s="376"/>
      <c r="BL18" s="376"/>
      <c r="BM18" s="376"/>
      <c r="BN18" s="376"/>
      <c r="BO18" s="376"/>
      <c r="BP18" s="376"/>
      <c r="BQ18" s="376"/>
      <c r="BR18" s="376"/>
      <c r="BS18" s="376"/>
      <c r="BT18" s="376"/>
      <c r="BU18" s="376"/>
      <c r="BV18" s="376"/>
      <c r="BW18" s="376"/>
      <c r="BX18" s="376"/>
      <c r="BY18" s="376"/>
      <c r="BZ18" s="376"/>
      <c r="CA18" s="376"/>
      <c r="CB18" s="376"/>
      <c r="CC18" s="376"/>
      <c r="CD18" s="376"/>
      <c r="CE18" s="376"/>
      <c r="CF18" s="376"/>
      <c r="CG18" s="376"/>
      <c r="CH18" s="376"/>
      <c r="CI18" s="376"/>
      <c r="CJ18" s="376"/>
      <c r="CK18" s="376"/>
      <c r="CL18" s="376"/>
      <c r="CM18" s="376"/>
      <c r="CN18" s="376"/>
      <c r="CO18" s="376"/>
      <c r="CP18" s="376"/>
      <c r="CQ18" s="376"/>
      <c r="CR18" s="376"/>
      <c r="CS18" s="376"/>
      <c r="CT18" s="376"/>
      <c r="CU18" s="376"/>
      <c r="CV18" s="376"/>
      <c r="CW18" s="376"/>
      <c r="CX18" s="376"/>
      <c r="CY18" s="376"/>
      <c r="CZ18" s="376"/>
      <c r="DA18" s="376"/>
      <c r="DB18" s="376"/>
      <c r="DC18" s="376"/>
      <c r="DD18" s="376"/>
      <c r="DE18" s="376"/>
      <c r="DF18" s="376"/>
      <c r="DG18" s="376"/>
      <c r="DH18" s="376"/>
      <c r="DI18" s="376"/>
      <c r="DJ18" s="376"/>
      <c r="DK18" s="376"/>
      <c r="DL18" s="376"/>
      <c r="DM18" s="376"/>
      <c r="DN18" s="376"/>
      <c r="DO18" s="376"/>
      <c r="DP18" s="376"/>
      <c r="DQ18" s="376"/>
      <c r="DR18" s="376"/>
      <c r="DS18" s="376"/>
      <c r="DT18" s="376"/>
      <c r="DU18" s="376"/>
      <c r="DV18" s="376"/>
      <c r="DW18" s="376"/>
      <c r="DX18" s="376"/>
      <c r="DY18" s="376"/>
      <c r="DZ18" s="376"/>
      <c r="EA18" s="376"/>
      <c r="EB18" s="376"/>
      <c r="EC18" s="376"/>
      <c r="ED18" s="376"/>
      <c r="EE18" s="376"/>
      <c r="EF18" s="376"/>
      <c r="EG18" s="376"/>
      <c r="EH18" s="376"/>
      <c r="EI18" s="376"/>
      <c r="EJ18" s="376"/>
      <c r="EK18" s="376"/>
      <c r="EL18" s="376"/>
      <c r="EM18" s="376"/>
      <c r="EN18" s="376"/>
      <c r="EO18" s="376"/>
    </row>
    <row r="19" spans="1:145" s="374" customFormat="1" x14ac:dyDescent="0.2">
      <c r="A19" s="375" t="s">
        <v>243</v>
      </c>
    </row>
    <row r="20" spans="1:145" s="374" customFormat="1" x14ac:dyDescent="0.2">
      <c r="A20" s="375" t="s">
        <v>244</v>
      </c>
    </row>
    <row r="21" spans="1:145" s="374" customFormat="1" x14ac:dyDescent="0.2">
      <c r="A21" s="375" t="s">
        <v>245</v>
      </c>
    </row>
    <row r="22" spans="1:145" s="374" customFormat="1" x14ac:dyDescent="0.2">
      <c r="A22" s="375" t="s">
        <v>246</v>
      </c>
    </row>
    <row r="23" spans="1:145" s="374" customFormat="1" x14ac:dyDescent="0.2">
      <c r="A23" s="375" t="s">
        <v>247</v>
      </c>
    </row>
    <row r="24" spans="1:145" s="374" customFormat="1" x14ac:dyDescent="0.2">
      <c r="A24" s="375" t="s">
        <v>248</v>
      </c>
    </row>
    <row r="25" spans="1:145" s="112" customFormat="1" ht="16.5" customHeight="1" x14ac:dyDescent="0.2">
      <c r="A25" s="362" t="s">
        <v>249</v>
      </c>
    </row>
    <row r="26" spans="1:145" s="112" customFormat="1" x14ac:dyDescent="0.2">
      <c r="A26" s="362" t="s">
        <v>250</v>
      </c>
    </row>
    <row r="27" spans="1:145" s="112" customFormat="1" x14ac:dyDescent="0.2">
      <c r="A27" s="362" t="s">
        <v>251</v>
      </c>
    </row>
    <row r="28" spans="1:145" s="112" customFormat="1" x14ac:dyDescent="0.2">
      <c r="A28" s="362" t="s">
        <v>252</v>
      </c>
    </row>
    <row r="29" spans="1:145" s="112" customFormat="1" x14ac:dyDescent="0.2">
      <c r="A29" s="362" t="s">
        <v>253</v>
      </c>
    </row>
    <row r="30" spans="1:145" s="112" customFormat="1" x14ac:dyDescent="0.2">
      <c r="A30" s="362" t="s">
        <v>254</v>
      </c>
    </row>
    <row r="31" spans="1:145" s="112" customFormat="1" x14ac:dyDescent="0.2">
      <c r="A31" s="362" t="s">
        <v>255</v>
      </c>
    </row>
    <row r="32" spans="1:145" s="189" customFormat="1" x14ac:dyDescent="0.2">
      <c r="A32" s="362" t="s">
        <v>256</v>
      </c>
    </row>
    <row r="33" spans="1:8" s="189" customFormat="1" x14ac:dyDescent="0.2">
      <c r="A33" s="362" t="s">
        <v>257</v>
      </c>
    </row>
    <row r="34" spans="1:8" s="249" customFormat="1" ht="13.5" customHeight="1" x14ac:dyDescent="0.2">
      <c r="A34" s="250" t="s">
        <v>138</v>
      </c>
      <c r="B34" s="251"/>
      <c r="C34" s="251"/>
      <c r="D34" s="251"/>
      <c r="E34" s="251"/>
      <c r="F34" s="251"/>
      <c r="G34" s="251"/>
      <c r="H34" s="251"/>
    </row>
    <row r="35" spans="1:8" s="249" customFormat="1" ht="13.5" customHeight="1" x14ac:dyDescent="0.2">
      <c r="A35" s="250" t="s">
        <v>139</v>
      </c>
      <c r="B35" s="251"/>
      <c r="C35" s="251"/>
      <c r="D35" s="251"/>
      <c r="E35" s="251"/>
      <c r="F35" s="251"/>
      <c r="G35" s="251"/>
      <c r="H35" s="251"/>
    </row>
  </sheetData>
  <phoneticPr fontId="15" type="noConversion"/>
  <hyperlinks>
    <hyperlink ref="A3" location="'q1'!A1" display="Quadro 1 - Empresas por atividade económica (CAE-Rev. 3) "/>
    <hyperlink ref="A4" location="'q2'!A1" display="Quadro 2 - Empresas por dimensão"/>
    <hyperlink ref="A5" location="'q3'!A1" display="Quadro 3 - Empresas por distrito"/>
    <hyperlink ref="A6" location="'q4'!A1" display="Quadro 4 - Estabelecimentos por atividade económica (CAE-Rev. 3) "/>
    <hyperlink ref="A7" location="'q5'!A1" display="Quadro 5 - Estabelecimentos por dimensão"/>
    <hyperlink ref="A8" location="'q6'!A1" display="Quadro 6 - Estabelecimentos por distrito"/>
    <hyperlink ref="A9" location="'q7'!A1" display="Quadro 7 - Pessoas ao serviço nos estabelecimentos por atividade económica (CAE-Rev. 3)"/>
    <hyperlink ref="A10" location="'q8'!A1" display="Quadro 8 - Pessoas ao serviço nos estabelecimentos por dimensão"/>
    <hyperlink ref="A11" location="'q9'!A1" display="Quadro 9 - Pessoas ao serviço nos estabelecimentos por distrito"/>
    <hyperlink ref="A12" location="'q10'!A1" display="Quadro 10 - Trabalhadores por conta de outrem ao serviço nos estabelecimentos por atividade económica (CAE-Rev. 3)"/>
    <hyperlink ref="A13" location="'q11'!A1" display="Quadro 11 - Trabalhadores por conta de outrem ao serviço nos estabelecimentos por dimensão e sexo"/>
    <hyperlink ref="A14" location="'q12'!A1" display="Quadro 12 - Trabalhadores por conta de outrem ao serviço nos estabelecimentos por distrito"/>
    <hyperlink ref="A15" location="'q13'!Área_de_Impressão" display="Quadro 13 - Trabalhadores por conta de outrem ao serviço nos estabelecimentos por grupo etário e sexo"/>
    <hyperlink ref="A16" location="'q14'!Área_de_Impressão" display="Quadro 14 - Trabalhadores por conta de outrem ao serviço nos estabelecimentos por nível de qualificação e sexo"/>
    <hyperlink ref="A17" location="'q15'!Área_de_Impressão" display="Quadro 15 - Trabalhadores por conta de outrem ao serviço nos estabelecimentos abrangidos por Instrumentos de Regulamentação Coletiva de Trabalho (IRCT)"/>
    <hyperlink ref="A18" location="'q16'!A1" display="Quadro 16 - Trabalhadores por conta de outrem ao serviço nos estabelecimentos por escalão de remuneração mensal base "/>
    <hyperlink ref="A19" location="'q17'!A1" display="Quadro 17 - Remuneração média mensal base por atividade económica do estabelecimento (CAE-Rev. 3)"/>
    <hyperlink ref="A20" location="'q18'!A1" display="Quadro 18- Remuneração média mensal base por dimensão do estabelecimento e sexo"/>
    <hyperlink ref="A21" location="'q19'!A1" display="Quadro 19 - Remuneração média mensal base por distrito do estabelecimento"/>
    <hyperlink ref="A22" location="'q20'!A1" display="Quadro 20 - Remuneração média mensal base por grupo etário e sexo"/>
    <hyperlink ref="A23" location="'q21'!A1" display="Quadro 21 - Remuneração média mensal base por nível de qualificação e sexo"/>
    <hyperlink ref="A27" location="'q25'!A1" display="Quadro 25 - Remuneração média mensal ganho por atividade económica do estabelecimento (CAE-Rev. 3)"/>
    <hyperlink ref="A28" location="'q26'!A1" display="Quadro 26 - Remuneração média mensal ganho por dimensão do estabelecimento e sexo"/>
    <hyperlink ref="A29" location="'q27'!A1" display="Quadro 27 - Remuneração média mensal ganho por distrito do estabelecimento "/>
    <hyperlink ref="A30" location="'q28'!A1" display="Quadro 28- Remuneração média mensal ganho por grupo etário e sexo"/>
    <hyperlink ref="A31" location="'q29'!A1" display="Quadro 29 - Remuneração média mensal ganho por nível de qualificação e sexo"/>
    <hyperlink ref="A33" location="'q31'!A1" display="Quadro 31 - Remuneração média mensal ganho por Instrumento de Regulamentação Coletiva de Trabalho (IRCT)"/>
    <hyperlink ref="A26" location="'q24 '!A1" display="Quadro 24 - Ganho mensal mediano e limiar de baixos salários"/>
    <hyperlink ref="A24" location="'q22'!A1" display="Quadro 22 - Remuneração média mensal base por Instrumento de Regulamentação Coletiva de Trabalho) (IRCT)"/>
    <hyperlink ref="A25" location="'q23'!A1" display="Quadro 23 - Trabalhadores por conta de outrem ao serviço nos estabelecimentos por escalão de remuneração mensal ganho"/>
    <hyperlink ref="A2:H2" location="Introdução!Área_de_Impressão" display="Introdução"/>
    <hyperlink ref="A35:H35" location="Nomenclaturas!Área_de_Impressão" display="Metodologia"/>
    <hyperlink ref="A34:H34" location="Conceitos1!Área_de_Impressão" display="Conceitos"/>
    <hyperlink ref="A32" location="'q30'!A1" display="Quadro 30 - Indicadores de remuneração base e ganho e respetivos trabalhadores por conta de outrem (TCO) por nível de habilitação"/>
  </hyperlinks>
  <printOptions horizontalCentered="1"/>
  <pageMargins left="0.11811023622047245" right="0.11811023622047245" top="2.0078740157480315" bottom="0.98425196850393704" header="0" footer="0"/>
  <pageSetup paperSize="9" scale="78" orientation="portrait" r:id="rId1"/>
  <headerFooter alignWithMargins="0">
    <oddHeader>&amp;C&amp;G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tabColor rgb="FFA50021"/>
  </sheetPr>
  <dimension ref="A1:HG42"/>
  <sheetViews>
    <sheetView workbookViewId="0">
      <selection sqref="A1:M1"/>
    </sheetView>
  </sheetViews>
  <sheetFormatPr defaultRowHeight="11.25" x14ac:dyDescent="0.2"/>
  <cols>
    <col min="1" max="1" width="14.7109375" style="144" customWidth="1"/>
    <col min="2" max="2" width="2.42578125" style="144" customWidth="1"/>
    <col min="3" max="13" width="6.42578125" style="144" customWidth="1"/>
    <col min="14" max="215" width="9.140625" style="144"/>
    <col min="216" max="16384" width="9.140625" style="31"/>
  </cols>
  <sheetData>
    <row r="1" spans="1:23" s="149" customFormat="1" ht="28.5" customHeight="1" x14ac:dyDescent="0.2">
      <c r="A1" s="660" t="s">
        <v>229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</row>
    <row r="2" spans="1:23" s="150" customFormat="1" ht="15" customHeight="1" x14ac:dyDescent="0.2">
      <c r="A2" s="98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23" s="66" customFormat="1" ht="15" customHeight="1" x14ac:dyDescent="0.2">
      <c r="A3" s="72" t="s">
        <v>14</v>
      </c>
      <c r="B3" s="73"/>
      <c r="C3" s="86"/>
      <c r="D3" s="86"/>
      <c r="E3" s="157"/>
      <c r="F3" s="157"/>
      <c r="H3" s="221"/>
      <c r="I3" s="268"/>
      <c r="J3" s="264"/>
      <c r="K3" s="371"/>
      <c r="L3" s="315"/>
      <c r="M3" s="391" t="s">
        <v>69</v>
      </c>
    </row>
    <row r="4" spans="1:23" s="134" customFormat="1" ht="29.25" customHeight="1" thickBot="1" x14ac:dyDescent="0.25">
      <c r="A4" s="74"/>
      <c r="B4" s="74"/>
      <c r="C4" s="45">
        <v>2008</v>
      </c>
      <c r="D4" s="45">
        <v>2009</v>
      </c>
      <c r="E4" s="165">
        <v>2010</v>
      </c>
      <c r="F4" s="45">
        <v>2011</v>
      </c>
      <c r="G4" s="45">
        <v>2012</v>
      </c>
      <c r="H4" s="45">
        <v>2013</v>
      </c>
      <c r="I4" s="45">
        <v>2014</v>
      </c>
      <c r="J4" s="45">
        <v>2015</v>
      </c>
      <c r="K4" s="45">
        <v>2016</v>
      </c>
      <c r="L4" s="45">
        <v>2017</v>
      </c>
      <c r="M4" s="45">
        <v>2018</v>
      </c>
    </row>
    <row r="5" spans="1:23" s="76" customFormat="1" ht="16.5" customHeight="1" thickTop="1" x14ac:dyDescent="0.2">
      <c r="A5" s="70" t="s">
        <v>12</v>
      </c>
      <c r="B5" s="73" t="s">
        <v>46</v>
      </c>
      <c r="C5" s="563">
        <v>1010.3760072203901</v>
      </c>
      <c r="D5" s="563">
        <v>1036.4416794790202</v>
      </c>
      <c r="E5" s="564">
        <v>1076.2614484440001</v>
      </c>
      <c r="F5" s="565">
        <v>1084.5540077386001</v>
      </c>
      <c r="G5" s="565">
        <v>1095.58619281857</v>
      </c>
      <c r="H5" s="565">
        <v>1093.8178723953499</v>
      </c>
      <c r="I5" s="565">
        <v>1093.20854089105</v>
      </c>
      <c r="J5" s="565">
        <v>1096.65734127991</v>
      </c>
      <c r="K5" s="565">
        <v>1107.85636561875</v>
      </c>
      <c r="L5" s="565">
        <v>1133.34288689707</v>
      </c>
      <c r="M5" s="565">
        <v>1170.2525051678801</v>
      </c>
      <c r="O5" s="134"/>
      <c r="P5" s="134"/>
      <c r="Q5" s="134"/>
      <c r="R5" s="134"/>
      <c r="S5" s="134"/>
      <c r="T5" s="134"/>
      <c r="U5" s="134"/>
      <c r="V5" s="134"/>
      <c r="W5" s="134"/>
    </row>
    <row r="6" spans="1:23" s="76" customFormat="1" ht="12.75" customHeight="1" x14ac:dyDescent="0.2">
      <c r="A6" s="42"/>
      <c r="B6" s="73" t="s">
        <v>54</v>
      </c>
      <c r="C6" s="563">
        <v>1115.4109811926901</v>
      </c>
      <c r="D6" s="563">
        <v>1141.5374774492002</v>
      </c>
      <c r="E6" s="566">
        <v>1185.6883378426201</v>
      </c>
      <c r="F6" s="563">
        <v>1196.1606364646002</v>
      </c>
      <c r="G6" s="563">
        <v>1213.0207353340002</v>
      </c>
      <c r="H6" s="563">
        <v>1209.2112926836</v>
      </c>
      <c r="I6" s="563">
        <v>1203.3163954215399</v>
      </c>
      <c r="J6" s="563">
        <v>1207.7620848918802</v>
      </c>
      <c r="K6" s="563">
        <v>1215.1073571470499</v>
      </c>
      <c r="L6" s="563">
        <v>1236.8510439336801</v>
      </c>
      <c r="M6" s="563">
        <v>1273.9856646448</v>
      </c>
      <c r="O6" s="134"/>
      <c r="P6" s="134"/>
      <c r="Q6" s="134"/>
      <c r="R6" s="134"/>
      <c r="S6" s="134"/>
      <c r="T6" s="134"/>
      <c r="U6" s="134"/>
      <c r="V6" s="134"/>
      <c r="W6" s="134"/>
    </row>
    <row r="7" spans="1:23" s="76" customFormat="1" ht="12.75" customHeight="1" x14ac:dyDescent="0.2">
      <c r="A7" s="42"/>
      <c r="B7" s="73" t="s">
        <v>55</v>
      </c>
      <c r="C7" s="563">
        <v>873.39411178432704</v>
      </c>
      <c r="D7" s="563">
        <v>901.02920397370201</v>
      </c>
      <c r="E7" s="566">
        <v>937.59691884936399</v>
      </c>
      <c r="F7" s="563">
        <v>946.68748534099802</v>
      </c>
      <c r="G7" s="563">
        <v>956.51135558425801</v>
      </c>
      <c r="H7" s="563">
        <v>958.1169410237261</v>
      </c>
      <c r="I7" s="563">
        <v>963.11657750883012</v>
      </c>
      <c r="J7" s="563">
        <v>966.85175731037509</v>
      </c>
      <c r="K7" s="563">
        <v>982.48629518294808</v>
      </c>
      <c r="L7" s="563">
        <v>1011.0188687181301</v>
      </c>
      <c r="M7" s="563">
        <v>1046.5864208241201</v>
      </c>
      <c r="O7" s="134"/>
      <c r="P7" s="134"/>
      <c r="Q7" s="134"/>
      <c r="R7" s="134"/>
      <c r="S7" s="134"/>
      <c r="T7" s="134"/>
      <c r="U7" s="134"/>
      <c r="V7" s="134"/>
      <c r="W7" s="134"/>
    </row>
    <row r="8" spans="1:23" s="76" customFormat="1" ht="16.5" customHeight="1" x14ac:dyDescent="0.2">
      <c r="A8" s="78" t="s">
        <v>33</v>
      </c>
      <c r="B8" s="73" t="s">
        <v>46</v>
      </c>
      <c r="C8" s="563">
        <v>721.51191228325308</v>
      </c>
      <c r="D8" s="563">
        <v>750.44052312038502</v>
      </c>
      <c r="E8" s="566">
        <v>787.63565326414209</v>
      </c>
      <c r="F8" s="563">
        <v>792.98937671951705</v>
      </c>
      <c r="G8" s="563">
        <v>803.67702402495399</v>
      </c>
      <c r="H8" s="563">
        <v>799.84206277540193</v>
      </c>
      <c r="I8" s="563">
        <v>807.75256890603009</v>
      </c>
      <c r="J8" s="563">
        <v>801.27723607186999</v>
      </c>
      <c r="K8" s="563">
        <v>818.73814185853109</v>
      </c>
      <c r="L8" s="563">
        <v>843.6251575294591</v>
      </c>
      <c r="M8" s="563">
        <v>873.63291217675305</v>
      </c>
    </row>
    <row r="9" spans="1:23" s="76" customFormat="1" ht="12.75" customHeight="1" x14ac:dyDescent="0.2">
      <c r="A9" s="71"/>
      <c r="B9" s="79" t="s">
        <v>54</v>
      </c>
      <c r="C9" s="567">
        <v>779.57942237387306</v>
      </c>
      <c r="D9" s="567">
        <v>807.28476138940709</v>
      </c>
      <c r="E9" s="568">
        <v>844.34885445465113</v>
      </c>
      <c r="F9" s="567">
        <v>847.15864489265107</v>
      </c>
      <c r="G9" s="567">
        <v>857.87168255792005</v>
      </c>
      <c r="H9" s="567">
        <v>851.21094620719407</v>
      </c>
      <c r="I9" s="567">
        <v>855.98884436759613</v>
      </c>
      <c r="J9" s="567">
        <v>849.98972816938704</v>
      </c>
      <c r="K9" s="567">
        <v>864.71289395020801</v>
      </c>
      <c r="L9" s="567">
        <v>888.8023708156951</v>
      </c>
      <c r="M9" s="567">
        <v>919.23678361451903</v>
      </c>
    </row>
    <row r="10" spans="1:23" s="76" customFormat="1" ht="12.75" customHeight="1" x14ac:dyDescent="0.2">
      <c r="A10" s="71"/>
      <c r="B10" s="79" t="s">
        <v>55</v>
      </c>
      <c r="C10" s="567">
        <v>661.17098662630906</v>
      </c>
      <c r="D10" s="567">
        <v>691.401615317096</v>
      </c>
      <c r="E10" s="568">
        <v>729.40265624489007</v>
      </c>
      <c r="F10" s="567">
        <v>737.92503865514811</v>
      </c>
      <c r="G10" s="567">
        <v>748.92851730751499</v>
      </c>
      <c r="H10" s="567">
        <v>747.77114155417507</v>
      </c>
      <c r="I10" s="567">
        <v>758.82941598486912</v>
      </c>
      <c r="J10" s="567">
        <v>753.06718737594304</v>
      </c>
      <c r="K10" s="567">
        <v>772.60593082126707</v>
      </c>
      <c r="L10" s="567">
        <v>798.21597960482609</v>
      </c>
      <c r="M10" s="567">
        <v>827.53841609668905</v>
      </c>
    </row>
    <row r="11" spans="1:23" s="139" customFormat="1" ht="16.5" customHeight="1" x14ac:dyDescent="0.2">
      <c r="A11" s="78" t="s">
        <v>34</v>
      </c>
      <c r="B11" s="73" t="s">
        <v>46</v>
      </c>
      <c r="C11" s="563">
        <v>863.07059244911102</v>
      </c>
      <c r="D11" s="563">
        <v>884.14884239456501</v>
      </c>
      <c r="E11" s="566">
        <v>919.05363156781414</v>
      </c>
      <c r="F11" s="563">
        <v>932.04771850594614</v>
      </c>
      <c r="G11" s="563">
        <v>948.0501840434581</v>
      </c>
      <c r="H11" s="563">
        <v>945.40295345389006</v>
      </c>
      <c r="I11" s="563">
        <v>943.51593507773612</v>
      </c>
      <c r="J11" s="563">
        <v>938.6944916698601</v>
      </c>
      <c r="K11" s="563">
        <v>944.26457100554899</v>
      </c>
      <c r="L11" s="563">
        <v>962.82208556429498</v>
      </c>
      <c r="M11" s="563">
        <v>989.21400267856507</v>
      </c>
    </row>
    <row r="12" spans="1:23" s="76" customFormat="1" ht="12.75" customHeight="1" x14ac:dyDescent="0.2">
      <c r="A12" s="71"/>
      <c r="B12" s="79" t="s">
        <v>54</v>
      </c>
      <c r="C12" s="567">
        <v>910.90209082636409</v>
      </c>
      <c r="D12" s="567">
        <v>929.81884211780903</v>
      </c>
      <c r="E12" s="568">
        <v>966.97269886083711</v>
      </c>
      <c r="F12" s="567">
        <v>980.30455475965414</v>
      </c>
      <c r="G12" s="567">
        <v>1001.4236594483</v>
      </c>
      <c r="H12" s="567">
        <v>998.87772260797101</v>
      </c>
      <c r="I12" s="567">
        <v>991.31936145207601</v>
      </c>
      <c r="J12" s="567">
        <v>983.18961422067309</v>
      </c>
      <c r="K12" s="567">
        <v>986.256372942751</v>
      </c>
      <c r="L12" s="567">
        <v>1001.68300667301</v>
      </c>
      <c r="M12" s="567">
        <v>1029.09967289867</v>
      </c>
    </row>
    <row r="13" spans="1:23" s="76" customFormat="1" ht="12.75" customHeight="1" x14ac:dyDescent="0.2">
      <c r="A13" s="71"/>
      <c r="B13" s="79" t="s">
        <v>55</v>
      </c>
      <c r="C13" s="567">
        <v>798.62173718206009</v>
      </c>
      <c r="D13" s="567">
        <v>824.00654434570708</v>
      </c>
      <c r="E13" s="568">
        <v>857.72554496216105</v>
      </c>
      <c r="F13" s="567">
        <v>871.68799090392304</v>
      </c>
      <c r="G13" s="567">
        <v>884.06610904694696</v>
      </c>
      <c r="H13" s="567">
        <v>881.76997083343701</v>
      </c>
      <c r="I13" s="567">
        <v>886.65562619557602</v>
      </c>
      <c r="J13" s="567">
        <v>886.40326498209811</v>
      </c>
      <c r="K13" s="567">
        <v>894.7589527228281</v>
      </c>
      <c r="L13" s="567">
        <v>917.39888956136201</v>
      </c>
      <c r="M13" s="567">
        <v>942.39153959848204</v>
      </c>
    </row>
    <row r="14" spans="1:23" s="139" customFormat="1" ht="16.5" customHeight="1" x14ac:dyDescent="0.2">
      <c r="A14" s="78" t="s">
        <v>35</v>
      </c>
      <c r="B14" s="73" t="s">
        <v>46</v>
      </c>
      <c r="C14" s="563">
        <v>914.33085315512005</v>
      </c>
      <c r="D14" s="563">
        <v>938.10579000092605</v>
      </c>
      <c r="E14" s="566">
        <v>971.80730056268908</v>
      </c>
      <c r="F14" s="563">
        <v>981.29896072013105</v>
      </c>
      <c r="G14" s="563">
        <v>990.06584490736304</v>
      </c>
      <c r="H14" s="563">
        <v>991.34768878156103</v>
      </c>
      <c r="I14" s="563">
        <v>992.60047636725903</v>
      </c>
      <c r="J14" s="563">
        <v>990.45183750366903</v>
      </c>
      <c r="K14" s="563">
        <v>994.2129413822521</v>
      </c>
      <c r="L14" s="563">
        <v>1017.8720455152201</v>
      </c>
      <c r="M14" s="563">
        <v>1046.6739287159901</v>
      </c>
    </row>
    <row r="15" spans="1:23" s="76" customFormat="1" ht="12.75" customHeight="1" x14ac:dyDescent="0.2">
      <c r="A15" s="71"/>
      <c r="B15" s="79" t="s">
        <v>54</v>
      </c>
      <c r="C15" s="567">
        <v>980.31734029868301</v>
      </c>
      <c r="D15" s="567">
        <v>1003.73596376157</v>
      </c>
      <c r="E15" s="568">
        <v>1040.94519655729</v>
      </c>
      <c r="F15" s="567">
        <v>1052.4873150732101</v>
      </c>
      <c r="G15" s="567">
        <v>1066.5266230493401</v>
      </c>
      <c r="H15" s="567">
        <v>1067.9659414281502</v>
      </c>
      <c r="I15" s="567">
        <v>1065.0847666546501</v>
      </c>
      <c r="J15" s="567">
        <v>1063.7422974256801</v>
      </c>
      <c r="K15" s="567">
        <v>1059.9167319189999</v>
      </c>
      <c r="L15" s="567">
        <v>1080.5739159199702</v>
      </c>
      <c r="M15" s="567">
        <v>1108.77333543856</v>
      </c>
    </row>
    <row r="16" spans="1:23" s="76" customFormat="1" ht="12.75" customHeight="1" x14ac:dyDescent="0.2">
      <c r="A16" s="71"/>
      <c r="B16" s="79" t="s">
        <v>55</v>
      </c>
      <c r="C16" s="567">
        <v>821.36419669290706</v>
      </c>
      <c r="D16" s="567">
        <v>845.31808623551615</v>
      </c>
      <c r="E16" s="568">
        <v>877.21754776516013</v>
      </c>
      <c r="F16" s="567">
        <v>887.3417913063231</v>
      </c>
      <c r="G16" s="567">
        <v>892.59605942680002</v>
      </c>
      <c r="H16" s="567">
        <v>894.61080448406699</v>
      </c>
      <c r="I16" s="567">
        <v>901.55310590909914</v>
      </c>
      <c r="J16" s="567">
        <v>900.05116163395701</v>
      </c>
      <c r="K16" s="567">
        <v>912.18010795668908</v>
      </c>
      <c r="L16" s="567">
        <v>938.81177309519808</v>
      </c>
      <c r="M16" s="567">
        <v>968.43023723998397</v>
      </c>
    </row>
    <row r="17" spans="1:24" s="139" customFormat="1" ht="16.5" customHeight="1" x14ac:dyDescent="0.2">
      <c r="A17" s="78" t="s">
        <v>36</v>
      </c>
      <c r="B17" s="73" t="s">
        <v>46</v>
      </c>
      <c r="C17" s="563">
        <v>992.06207216995199</v>
      </c>
      <c r="D17" s="563">
        <v>1023.50327302267</v>
      </c>
      <c r="E17" s="566">
        <v>1065.7583861873998</v>
      </c>
      <c r="F17" s="563">
        <v>1079.18575938813</v>
      </c>
      <c r="G17" s="563">
        <v>1085.3852560206499</v>
      </c>
      <c r="H17" s="563">
        <v>1077.5847679434203</v>
      </c>
      <c r="I17" s="563">
        <v>1073.2276525198899</v>
      </c>
      <c r="J17" s="563">
        <v>1071.8828135377901</v>
      </c>
      <c r="K17" s="563">
        <v>1077.87750091462</v>
      </c>
      <c r="L17" s="563">
        <v>1097.35642562621</v>
      </c>
      <c r="M17" s="563">
        <v>1128.5714756341101</v>
      </c>
    </row>
    <row r="18" spans="1:24" s="76" customFormat="1" ht="12.75" customHeight="1" x14ac:dyDescent="0.2">
      <c r="A18" s="71"/>
      <c r="B18" s="79" t="s">
        <v>54</v>
      </c>
      <c r="C18" s="567">
        <v>1101.1190929104002</v>
      </c>
      <c r="D18" s="567">
        <v>1127.7806036966999</v>
      </c>
      <c r="E18" s="568">
        <v>1180.96755543272</v>
      </c>
      <c r="F18" s="567">
        <v>1201.7254214227401</v>
      </c>
      <c r="G18" s="567">
        <v>1217.2261988259902</v>
      </c>
      <c r="H18" s="567">
        <v>1209.5119169811701</v>
      </c>
      <c r="I18" s="567">
        <v>1201.4461794515601</v>
      </c>
      <c r="J18" s="567">
        <v>1192.8040538428702</v>
      </c>
      <c r="K18" s="567">
        <v>1193.9529407391401</v>
      </c>
      <c r="L18" s="567">
        <v>1207.5573427935201</v>
      </c>
      <c r="M18" s="567">
        <v>1235.6555327533301</v>
      </c>
    </row>
    <row r="19" spans="1:24" s="76" customFormat="1" ht="12.75" customHeight="1" x14ac:dyDescent="0.2">
      <c r="A19" s="71"/>
      <c r="B19" s="79" t="s">
        <v>55</v>
      </c>
      <c r="C19" s="567">
        <v>850.78179877379898</v>
      </c>
      <c r="D19" s="567">
        <v>887.70320183035403</v>
      </c>
      <c r="E19" s="568">
        <v>918.68936723260106</v>
      </c>
      <c r="F19" s="567">
        <v>928.41784756220909</v>
      </c>
      <c r="G19" s="567">
        <v>932.80785294669101</v>
      </c>
      <c r="H19" s="567">
        <v>927.58239336567408</v>
      </c>
      <c r="I19" s="567">
        <v>927.34523878054313</v>
      </c>
      <c r="J19" s="567">
        <v>932.85923555129716</v>
      </c>
      <c r="K19" s="567">
        <v>944.05640918278107</v>
      </c>
      <c r="L19" s="567">
        <v>968.84433501025808</v>
      </c>
      <c r="M19" s="567">
        <v>1002.5950586735</v>
      </c>
    </row>
    <row r="20" spans="1:24" s="139" customFormat="1" ht="16.5" customHeight="1" x14ac:dyDescent="0.2">
      <c r="A20" s="78" t="s">
        <v>37</v>
      </c>
      <c r="B20" s="73" t="s">
        <v>46</v>
      </c>
      <c r="C20" s="563">
        <v>1106.38170604732</v>
      </c>
      <c r="D20" s="563">
        <v>1134.89744073462</v>
      </c>
      <c r="E20" s="566">
        <v>1169.3876693582799</v>
      </c>
      <c r="F20" s="563">
        <v>1156.9252419565701</v>
      </c>
      <c r="G20" s="563">
        <v>1154.2580752932499</v>
      </c>
      <c r="H20" s="563">
        <v>1144.7507321879</v>
      </c>
      <c r="I20" s="563">
        <v>1150.3883815834699</v>
      </c>
      <c r="J20" s="563">
        <v>1152.6970783045701</v>
      </c>
      <c r="K20" s="563">
        <v>1157.8549277167801</v>
      </c>
      <c r="L20" s="563">
        <v>1193.6844893175501</v>
      </c>
      <c r="M20" s="563">
        <v>1225.6902500624701</v>
      </c>
    </row>
    <row r="21" spans="1:24" s="76" customFormat="1" ht="12.75" customHeight="1" x14ac:dyDescent="0.2">
      <c r="A21" s="71"/>
      <c r="B21" s="79" t="s">
        <v>54</v>
      </c>
      <c r="C21" s="567">
        <v>1251.28157632377</v>
      </c>
      <c r="D21" s="567">
        <v>1278.6433110569299</v>
      </c>
      <c r="E21" s="568">
        <v>1324.3901365595102</v>
      </c>
      <c r="F21" s="567">
        <v>1315.9724153297002</v>
      </c>
      <c r="G21" s="567">
        <v>1320.3072833449899</v>
      </c>
      <c r="H21" s="567">
        <v>1302.4802471635899</v>
      </c>
      <c r="I21" s="567">
        <v>1303.5312513766801</v>
      </c>
      <c r="J21" s="567">
        <v>1305.5972507701902</v>
      </c>
      <c r="K21" s="567">
        <v>1304.8093246440901</v>
      </c>
      <c r="L21" s="567">
        <v>1340.32806709491</v>
      </c>
      <c r="M21" s="567">
        <v>1371.6150297217</v>
      </c>
    </row>
    <row r="22" spans="1:24" s="76" customFormat="1" ht="12.75" customHeight="1" x14ac:dyDescent="0.2">
      <c r="A22" s="71"/>
      <c r="B22" s="79" t="s">
        <v>55</v>
      </c>
      <c r="C22" s="567">
        <v>921.80160364648805</v>
      </c>
      <c r="D22" s="567">
        <v>951.9743582976231</v>
      </c>
      <c r="E22" s="568">
        <v>978.50671307724303</v>
      </c>
      <c r="F22" s="567">
        <v>968.54246990226909</v>
      </c>
      <c r="G22" s="567">
        <v>968.20588364623609</v>
      </c>
      <c r="H22" s="567">
        <v>968.98885916525205</v>
      </c>
      <c r="I22" s="567">
        <v>979.46830646457602</v>
      </c>
      <c r="J22" s="567">
        <v>984.32240906460106</v>
      </c>
      <c r="K22" s="567">
        <v>995.59403997053209</v>
      </c>
      <c r="L22" s="567">
        <v>1027.6236593671501</v>
      </c>
      <c r="M22" s="567">
        <v>1059.5102186305598</v>
      </c>
    </row>
    <row r="23" spans="1:24" s="139" customFormat="1" ht="16.5" customHeight="1" x14ac:dyDescent="0.2">
      <c r="A23" s="78" t="s">
        <v>38</v>
      </c>
      <c r="B23" s="73" t="s">
        <v>46</v>
      </c>
      <c r="C23" s="563">
        <v>1208.95976673165</v>
      </c>
      <c r="D23" s="563">
        <v>1243.4871861609302</v>
      </c>
      <c r="E23" s="566">
        <v>1294.5387437781901</v>
      </c>
      <c r="F23" s="563">
        <v>1324.8579889468599</v>
      </c>
      <c r="G23" s="563">
        <v>1355.86361667091</v>
      </c>
      <c r="H23" s="563">
        <v>1323.2950946164801</v>
      </c>
      <c r="I23" s="563">
        <v>1313.5634630787799</v>
      </c>
      <c r="J23" s="563">
        <v>1327.5867928728501</v>
      </c>
      <c r="K23" s="563">
        <v>1303.4952444485903</v>
      </c>
      <c r="L23" s="563">
        <v>1300.1882690144002</v>
      </c>
      <c r="M23" s="563">
        <v>1352.9040719960001</v>
      </c>
    </row>
    <row r="24" spans="1:24" s="76" customFormat="1" ht="12.75" customHeight="1" x14ac:dyDescent="0.2">
      <c r="A24" s="71"/>
      <c r="B24" s="79" t="s">
        <v>54</v>
      </c>
      <c r="C24" s="567">
        <v>1359.3138196597799</v>
      </c>
      <c r="D24" s="567">
        <v>1402.22333627229</v>
      </c>
      <c r="E24" s="568">
        <v>1435.8800076341502</v>
      </c>
      <c r="F24" s="567">
        <v>1485.7786108672001</v>
      </c>
      <c r="G24" s="567">
        <v>1542.92489609216</v>
      </c>
      <c r="H24" s="567">
        <v>1487.5629483074501</v>
      </c>
      <c r="I24" s="567">
        <v>1472.2033426418</v>
      </c>
      <c r="J24" s="567">
        <v>1490.16416854614</v>
      </c>
      <c r="K24" s="567">
        <v>1453.72197977317</v>
      </c>
      <c r="L24" s="567">
        <v>1430.1933267639502</v>
      </c>
      <c r="M24" s="567">
        <v>1475.8155332505603</v>
      </c>
    </row>
    <row r="25" spans="1:24" s="76" customFormat="1" ht="12.75" customHeight="1" x14ac:dyDescent="0.2">
      <c r="A25" s="71"/>
      <c r="B25" s="79" t="s">
        <v>55</v>
      </c>
      <c r="C25" s="567">
        <v>1003.50417602218</v>
      </c>
      <c r="D25" s="567">
        <v>1024.2756785976699</v>
      </c>
      <c r="E25" s="568">
        <v>1091.4534763531999</v>
      </c>
      <c r="F25" s="567">
        <v>1104.8811946128499</v>
      </c>
      <c r="G25" s="567">
        <v>1114.0161475238901</v>
      </c>
      <c r="H25" s="567">
        <v>1112.81349526453</v>
      </c>
      <c r="I25" s="567">
        <v>1105.3673758669602</v>
      </c>
      <c r="J25" s="567">
        <v>1113.8828047434101</v>
      </c>
      <c r="K25" s="567">
        <v>1112.7634528163901</v>
      </c>
      <c r="L25" s="567">
        <v>1130.1363503677301</v>
      </c>
      <c r="M25" s="567">
        <v>1190.71678318975</v>
      </c>
    </row>
    <row r="26" spans="1:24" s="138" customFormat="1" ht="16.5" customHeight="1" x14ac:dyDescent="0.2">
      <c r="A26" s="78" t="s">
        <v>39</v>
      </c>
      <c r="B26" s="73" t="s">
        <v>46</v>
      </c>
      <c r="C26" s="563">
        <v>1250.2714240413</v>
      </c>
      <c r="D26" s="563">
        <v>1296.1634495197202</v>
      </c>
      <c r="E26" s="566">
        <v>1340.4041544628099</v>
      </c>
      <c r="F26" s="563">
        <v>1307.7459050396101</v>
      </c>
      <c r="G26" s="563">
        <v>1330.6379241824602</v>
      </c>
      <c r="H26" s="563">
        <v>1400.59204935563</v>
      </c>
      <c r="I26" s="563">
        <v>1384.81088318604</v>
      </c>
      <c r="J26" s="563">
        <v>1322.8371760863499</v>
      </c>
      <c r="K26" s="563">
        <v>1445.3933498080903</v>
      </c>
      <c r="L26" s="563">
        <v>1376.13837321613</v>
      </c>
      <c r="M26" s="563">
        <v>1396.0963163012402</v>
      </c>
    </row>
    <row r="27" spans="1:24" s="130" customFormat="1" ht="12.75" customHeight="1" x14ac:dyDescent="0.2">
      <c r="A27" s="71"/>
      <c r="B27" s="79" t="s">
        <v>54</v>
      </c>
      <c r="C27" s="567">
        <v>1407.3494755361901</v>
      </c>
      <c r="D27" s="567">
        <v>1430.21838233932</v>
      </c>
      <c r="E27" s="568">
        <v>1478.92498958703</v>
      </c>
      <c r="F27" s="567">
        <v>1433.2525406269799</v>
      </c>
      <c r="G27" s="567">
        <v>1452.8806282033199</v>
      </c>
      <c r="H27" s="567">
        <v>1541.4117995994802</v>
      </c>
      <c r="I27" s="567">
        <v>1526.41651324285</v>
      </c>
      <c r="J27" s="567">
        <v>1434.0392576389702</v>
      </c>
      <c r="K27" s="567">
        <v>1628.6850673683302</v>
      </c>
      <c r="L27" s="567">
        <v>1522.40039353779</v>
      </c>
      <c r="M27" s="567">
        <v>1534.0830565787801</v>
      </c>
      <c r="O27" s="245"/>
      <c r="P27" s="245"/>
      <c r="Q27" s="245"/>
      <c r="R27" s="245"/>
      <c r="S27" s="245"/>
      <c r="T27" s="245"/>
      <c r="U27" s="245"/>
      <c r="V27" s="245"/>
      <c r="W27" s="245"/>
      <c r="X27" s="245"/>
    </row>
    <row r="28" spans="1:24" s="130" customFormat="1" ht="12.75" customHeight="1" x14ac:dyDescent="0.2">
      <c r="A28" s="71"/>
      <c r="B28" s="79" t="s">
        <v>55</v>
      </c>
      <c r="C28" s="567">
        <v>1027.1772281056601</v>
      </c>
      <c r="D28" s="567">
        <v>1103.12792165361</v>
      </c>
      <c r="E28" s="568">
        <v>1140.0492094469002</v>
      </c>
      <c r="F28" s="567">
        <v>1130.93552662095</v>
      </c>
      <c r="G28" s="567">
        <v>1154.2710718767999</v>
      </c>
      <c r="H28" s="567">
        <v>1193.19358816151</v>
      </c>
      <c r="I28" s="567">
        <v>1188.2526708830799</v>
      </c>
      <c r="J28" s="567">
        <v>1163.6411434659099</v>
      </c>
      <c r="K28" s="567">
        <v>1192.7957049077802</v>
      </c>
      <c r="L28" s="567">
        <v>1183.9803098025302</v>
      </c>
      <c r="M28" s="567">
        <v>1210.9260737593402</v>
      </c>
      <c r="O28" s="245"/>
      <c r="P28" s="245"/>
      <c r="Q28" s="245"/>
      <c r="R28" s="245"/>
      <c r="S28" s="245"/>
      <c r="T28" s="245"/>
      <c r="U28" s="245"/>
      <c r="V28" s="245"/>
      <c r="W28" s="245"/>
      <c r="X28" s="245"/>
    </row>
    <row r="29" spans="1:24" s="138" customFormat="1" ht="16.5" customHeight="1" x14ac:dyDescent="0.2">
      <c r="A29" s="78" t="s">
        <v>40</v>
      </c>
      <c r="B29" s="73" t="s">
        <v>46</v>
      </c>
      <c r="C29" s="563">
        <v>1283.7567424993601</v>
      </c>
      <c r="D29" s="563">
        <v>1381.4420011745101</v>
      </c>
      <c r="E29" s="566">
        <v>1399.36792864772</v>
      </c>
      <c r="F29" s="563">
        <v>1417.5599933727201</v>
      </c>
      <c r="G29" s="563">
        <v>1445.6060275321802</v>
      </c>
      <c r="H29" s="563">
        <v>1439.84412212405</v>
      </c>
      <c r="I29" s="563">
        <v>1389.18314250241</v>
      </c>
      <c r="J29" s="563">
        <v>1550.4736885516302</v>
      </c>
      <c r="K29" s="563">
        <v>1457.9364476237999</v>
      </c>
      <c r="L29" s="563">
        <v>1565.5005851731601</v>
      </c>
      <c r="M29" s="563">
        <v>1614.6497674877201</v>
      </c>
    </row>
    <row r="30" spans="1:24" s="130" customFormat="1" ht="12.75" customHeight="1" x14ac:dyDescent="0.2">
      <c r="A30" s="71"/>
      <c r="B30" s="79" t="s">
        <v>54</v>
      </c>
      <c r="C30" s="567">
        <v>1450.11145079375</v>
      </c>
      <c r="D30" s="567">
        <v>1540.77688128707</v>
      </c>
      <c r="E30" s="568">
        <v>1542.3081180443098</v>
      </c>
      <c r="F30" s="567">
        <v>1573.11136854401</v>
      </c>
      <c r="G30" s="567">
        <v>1597.9792037997902</v>
      </c>
      <c r="H30" s="567">
        <v>1618.3479253236999</v>
      </c>
      <c r="I30" s="567">
        <v>1529.71148298866</v>
      </c>
      <c r="J30" s="567">
        <v>1747.4328782482501</v>
      </c>
      <c r="K30" s="567">
        <v>1590.9405836933502</v>
      </c>
      <c r="L30" s="567">
        <v>1803.77936278938</v>
      </c>
      <c r="M30" s="567">
        <v>1843.0790868468703</v>
      </c>
      <c r="O30" s="245"/>
      <c r="P30" s="245"/>
      <c r="Q30" s="245"/>
      <c r="R30" s="245"/>
      <c r="S30" s="245"/>
      <c r="T30" s="245"/>
      <c r="U30" s="245"/>
      <c r="V30" s="245"/>
      <c r="W30" s="245"/>
      <c r="X30" s="245"/>
    </row>
    <row r="31" spans="1:24" s="130" customFormat="1" ht="12.75" customHeight="1" x14ac:dyDescent="0.2">
      <c r="A31" s="71"/>
      <c r="B31" s="79" t="s">
        <v>55</v>
      </c>
      <c r="C31" s="567">
        <v>1058.83483135392</v>
      </c>
      <c r="D31" s="567">
        <v>1144.9963527180801</v>
      </c>
      <c r="E31" s="568">
        <v>1188.4066717518401</v>
      </c>
      <c r="F31" s="567">
        <v>1184.4389979182401</v>
      </c>
      <c r="G31" s="567">
        <v>1229.28117803174</v>
      </c>
      <c r="H31" s="567">
        <v>1192.2721319691002</v>
      </c>
      <c r="I31" s="567">
        <v>1186.2722121080801</v>
      </c>
      <c r="J31" s="567">
        <v>1268.7875843041102</v>
      </c>
      <c r="K31" s="567">
        <v>1255.67869024322</v>
      </c>
      <c r="L31" s="567">
        <v>1218.51072770629</v>
      </c>
      <c r="M31" s="567">
        <v>1272.8537663562902</v>
      </c>
      <c r="O31" s="245"/>
      <c r="P31" s="245"/>
      <c r="Q31" s="245"/>
      <c r="R31" s="245"/>
      <c r="S31" s="245"/>
      <c r="T31" s="245"/>
      <c r="U31" s="245"/>
      <c r="V31" s="245"/>
      <c r="W31" s="245"/>
      <c r="X31" s="245"/>
    </row>
    <row r="32" spans="1:24" s="138" customFormat="1" ht="16.5" customHeight="1" x14ac:dyDescent="0.2">
      <c r="A32" s="78" t="s">
        <v>41</v>
      </c>
      <c r="B32" s="73" t="s">
        <v>46</v>
      </c>
      <c r="C32" s="563">
        <v>1320.14747968337</v>
      </c>
      <c r="D32" s="563">
        <v>1346.6850829757802</v>
      </c>
      <c r="E32" s="566">
        <v>1375.5603071738501</v>
      </c>
      <c r="F32" s="563">
        <v>1361.2014815014602</v>
      </c>
      <c r="G32" s="563">
        <v>1350.05243405488</v>
      </c>
      <c r="H32" s="563">
        <v>1331.73112902299</v>
      </c>
      <c r="I32" s="563">
        <v>1380.76556600918</v>
      </c>
      <c r="J32" s="563">
        <v>1377.5002039337703</v>
      </c>
      <c r="K32" s="563">
        <v>1431.9194051126501</v>
      </c>
      <c r="L32" s="563">
        <v>1464.3111441568701</v>
      </c>
      <c r="M32" s="563">
        <v>1486.22384669906</v>
      </c>
    </row>
    <row r="33" spans="1:24" s="130" customFormat="1" ht="12.75" customHeight="1" x14ac:dyDescent="0.2">
      <c r="A33" s="71"/>
      <c r="B33" s="79" t="s">
        <v>54</v>
      </c>
      <c r="C33" s="567">
        <v>1445.7841589368002</v>
      </c>
      <c r="D33" s="567">
        <v>1464.9424725627703</v>
      </c>
      <c r="E33" s="568">
        <v>1491.2525590745201</v>
      </c>
      <c r="F33" s="567">
        <v>1483.5483429205001</v>
      </c>
      <c r="G33" s="567">
        <v>1478.2781274249</v>
      </c>
      <c r="H33" s="567">
        <v>1440.5967258338701</v>
      </c>
      <c r="I33" s="567">
        <v>1496.8265813471201</v>
      </c>
      <c r="J33" s="567">
        <v>1498.3163956664202</v>
      </c>
      <c r="K33" s="567">
        <v>1550.3309697921402</v>
      </c>
      <c r="L33" s="567">
        <v>1569.7017801704001</v>
      </c>
      <c r="M33" s="567">
        <v>1588.9555480635902</v>
      </c>
      <c r="O33" s="245"/>
      <c r="P33" s="245"/>
      <c r="Q33" s="245"/>
      <c r="R33" s="245"/>
      <c r="S33" s="245"/>
      <c r="T33" s="245"/>
      <c r="U33" s="245"/>
      <c r="V33" s="245"/>
      <c r="W33" s="245"/>
      <c r="X33" s="245"/>
    </row>
    <row r="34" spans="1:24" s="130" customFormat="1" ht="12.75" customHeight="1" x14ac:dyDescent="0.2">
      <c r="A34" s="71"/>
      <c r="B34" s="79" t="s">
        <v>55</v>
      </c>
      <c r="C34" s="567">
        <v>1123.81622196487</v>
      </c>
      <c r="D34" s="567">
        <v>1171.5156945738599</v>
      </c>
      <c r="E34" s="568">
        <v>1203.9251285258003</v>
      </c>
      <c r="F34" s="567">
        <v>1184.65529898925</v>
      </c>
      <c r="G34" s="567">
        <v>1172.4432858623502</v>
      </c>
      <c r="H34" s="567">
        <v>1175.4411131113102</v>
      </c>
      <c r="I34" s="567">
        <v>1212.41779112411</v>
      </c>
      <c r="J34" s="567">
        <v>1206.2149099256901</v>
      </c>
      <c r="K34" s="567">
        <v>1265.6844255038502</v>
      </c>
      <c r="L34" s="567">
        <v>1310.9853087976601</v>
      </c>
      <c r="M34" s="567">
        <v>1333.0829148973401</v>
      </c>
      <c r="O34" s="245"/>
      <c r="P34" s="245"/>
      <c r="Q34" s="245"/>
      <c r="R34" s="245"/>
      <c r="S34" s="245"/>
      <c r="T34" s="245"/>
      <c r="U34" s="245"/>
      <c r="V34" s="245"/>
      <c r="W34" s="245"/>
      <c r="X34" s="245"/>
    </row>
    <row r="35" spans="1:24" s="138" customFormat="1" ht="16.5" customHeight="1" x14ac:dyDescent="0.2">
      <c r="A35" s="78" t="s">
        <v>42</v>
      </c>
      <c r="B35" s="73" t="s">
        <v>46</v>
      </c>
      <c r="C35" s="563">
        <v>1351.0139844794301</v>
      </c>
      <c r="D35" s="563">
        <v>1406.1497708906602</v>
      </c>
      <c r="E35" s="566">
        <v>1437.1688418597701</v>
      </c>
      <c r="F35" s="563">
        <v>1446.4192993425202</v>
      </c>
      <c r="G35" s="563">
        <v>1477.16956037766</v>
      </c>
      <c r="H35" s="563">
        <v>1485.52176284805</v>
      </c>
      <c r="I35" s="563">
        <v>1449.3986879582599</v>
      </c>
      <c r="J35" s="563">
        <v>1435.2919921521302</v>
      </c>
      <c r="K35" s="563">
        <v>1436.3914667570298</v>
      </c>
      <c r="L35" s="563">
        <v>1413.6745277566702</v>
      </c>
      <c r="M35" s="563">
        <v>1480.5491944217401</v>
      </c>
    </row>
    <row r="36" spans="1:24" s="130" customFormat="1" ht="12.75" customHeight="1" x14ac:dyDescent="0.2">
      <c r="A36" s="71"/>
      <c r="B36" s="79" t="s">
        <v>54</v>
      </c>
      <c r="C36" s="567">
        <v>1502.0540959191003</v>
      </c>
      <c r="D36" s="567">
        <v>1612.9553854697899</v>
      </c>
      <c r="E36" s="568">
        <v>1609.9958357859903</v>
      </c>
      <c r="F36" s="567">
        <v>1648.9350372412102</v>
      </c>
      <c r="G36" s="567">
        <v>1651.8940737374201</v>
      </c>
      <c r="H36" s="567">
        <v>1654.2405252914002</v>
      </c>
      <c r="I36" s="567">
        <v>1578.3269082074601</v>
      </c>
      <c r="J36" s="567">
        <v>1569.60504806126</v>
      </c>
      <c r="K36" s="567">
        <v>1561.9542755599603</v>
      </c>
      <c r="L36" s="567">
        <v>1527.73665522237</v>
      </c>
      <c r="M36" s="567">
        <v>1622.2185746153002</v>
      </c>
      <c r="O36" s="245"/>
      <c r="P36" s="245"/>
      <c r="Q36" s="245"/>
      <c r="R36" s="245"/>
      <c r="S36" s="245"/>
      <c r="T36" s="245"/>
      <c r="U36" s="245"/>
      <c r="V36" s="245"/>
      <c r="W36" s="245"/>
      <c r="X36" s="245"/>
    </row>
    <row r="37" spans="1:24" s="130" customFormat="1" ht="12.75" customHeight="1" x14ac:dyDescent="0.2">
      <c r="A37" s="80"/>
      <c r="B37" s="79" t="s">
        <v>55</v>
      </c>
      <c r="C37" s="567">
        <v>1159.42115956419</v>
      </c>
      <c r="D37" s="567">
        <v>1154.0990004420401</v>
      </c>
      <c r="E37" s="568">
        <v>1205.5030526657104</v>
      </c>
      <c r="F37" s="567">
        <v>1201.6224329204701</v>
      </c>
      <c r="G37" s="567">
        <v>1261.5732288332599</v>
      </c>
      <c r="H37" s="567">
        <v>1276.5110657780701</v>
      </c>
      <c r="I37" s="567">
        <v>1287.8159797717701</v>
      </c>
      <c r="J37" s="567">
        <v>1271.8273405705502</v>
      </c>
      <c r="K37" s="567">
        <v>1279.20735669943</v>
      </c>
      <c r="L37" s="567">
        <v>1280.1613206188399</v>
      </c>
      <c r="M37" s="567">
        <v>1313.9486236716903</v>
      </c>
      <c r="O37" s="245"/>
      <c r="P37" s="245"/>
      <c r="Q37" s="245"/>
      <c r="R37" s="245"/>
      <c r="S37" s="245"/>
      <c r="T37" s="245"/>
      <c r="U37" s="245"/>
      <c r="V37" s="245"/>
      <c r="W37" s="245"/>
      <c r="X37" s="245"/>
    </row>
    <row r="38" spans="1:24" s="138" customFormat="1" ht="16.5" customHeight="1" x14ac:dyDescent="0.2">
      <c r="A38" s="81" t="s">
        <v>73</v>
      </c>
      <c r="B38" s="73" t="s">
        <v>46</v>
      </c>
      <c r="C38" s="563">
        <v>1382.82964182045</v>
      </c>
      <c r="D38" s="563">
        <v>1282.7219759878199</v>
      </c>
      <c r="E38" s="566">
        <v>1304.40173240526</v>
      </c>
      <c r="F38" s="563">
        <v>1282.4973387294599</v>
      </c>
      <c r="G38" s="563">
        <v>1280.9206108466301</v>
      </c>
      <c r="H38" s="563">
        <v>1255.66568744507</v>
      </c>
      <c r="I38" s="563">
        <v>1228.8137283898602</v>
      </c>
      <c r="J38" s="563">
        <v>1254.7110846253199</v>
      </c>
      <c r="K38" s="563">
        <v>1252.4902639367301</v>
      </c>
      <c r="L38" s="563">
        <v>1299.7550748196099</v>
      </c>
      <c r="M38" s="563">
        <v>1358.68525101774</v>
      </c>
    </row>
    <row r="39" spans="1:24" s="130" customFormat="1" ht="12.75" customHeight="1" x14ac:dyDescent="0.2">
      <c r="A39" s="80"/>
      <c r="B39" s="79" t="s">
        <v>54</v>
      </c>
      <c r="C39" s="567">
        <v>1485.2761080848302</v>
      </c>
      <c r="D39" s="567">
        <v>1431.6906979554801</v>
      </c>
      <c r="E39" s="568">
        <v>1491.5070511296101</v>
      </c>
      <c r="F39" s="567">
        <v>1401.3580507257602</v>
      </c>
      <c r="G39" s="567">
        <v>1434.5102006654001</v>
      </c>
      <c r="H39" s="567">
        <v>1408.2725565291998</v>
      </c>
      <c r="I39" s="567">
        <v>1369.9264986271701</v>
      </c>
      <c r="J39" s="567">
        <v>1410.7889684946199</v>
      </c>
      <c r="K39" s="567">
        <v>1406.3056853604</v>
      </c>
      <c r="L39" s="567">
        <v>1427.0292114816502</v>
      </c>
      <c r="M39" s="567">
        <v>1487.0769411098399</v>
      </c>
      <c r="O39" s="245"/>
      <c r="P39" s="245"/>
      <c r="Q39" s="245"/>
      <c r="R39" s="245"/>
      <c r="S39" s="245"/>
      <c r="T39" s="245"/>
      <c r="U39" s="245"/>
      <c r="V39" s="245"/>
      <c r="W39" s="245"/>
      <c r="X39" s="245"/>
    </row>
    <row r="40" spans="1:24" s="130" customFormat="1" ht="12.75" customHeight="1" x14ac:dyDescent="0.2">
      <c r="A40" s="82"/>
      <c r="B40" s="83" t="s">
        <v>55</v>
      </c>
      <c r="C40" s="569">
        <v>1222.5694152913402</v>
      </c>
      <c r="D40" s="569">
        <v>1093.38372196621</v>
      </c>
      <c r="E40" s="570">
        <v>1099.8182570832801</v>
      </c>
      <c r="F40" s="569">
        <v>1137.4860882123201</v>
      </c>
      <c r="G40" s="569">
        <v>1119.5017449915301</v>
      </c>
      <c r="H40" s="569">
        <v>1106.3616408872899</v>
      </c>
      <c r="I40" s="569">
        <v>1080.29134485335</v>
      </c>
      <c r="J40" s="569">
        <v>1099.1738397759502</v>
      </c>
      <c r="K40" s="569">
        <v>1107.0608626915198</v>
      </c>
      <c r="L40" s="569">
        <v>1166.83303601031</v>
      </c>
      <c r="M40" s="569">
        <v>1223.70578584292</v>
      </c>
      <c r="O40" s="245"/>
      <c r="P40" s="245"/>
      <c r="Q40" s="245"/>
      <c r="R40" s="245"/>
      <c r="S40" s="245"/>
      <c r="T40" s="245"/>
      <c r="U40" s="245"/>
      <c r="V40" s="245"/>
      <c r="W40" s="245"/>
      <c r="X40" s="245"/>
    </row>
    <row r="41" spans="1:24" s="66" customFormat="1" ht="15" customHeight="1" x14ac:dyDescent="0.2">
      <c r="A41" s="21" t="s">
        <v>140</v>
      </c>
      <c r="B41" s="73"/>
      <c r="C41" s="79"/>
      <c r="D41" s="101"/>
      <c r="E41" s="101"/>
      <c r="F41" s="101"/>
      <c r="G41" s="100"/>
      <c r="H41" s="100"/>
      <c r="I41" s="100"/>
      <c r="J41" s="100"/>
      <c r="K41" s="100"/>
      <c r="L41" s="100"/>
      <c r="M41" s="100"/>
    </row>
    <row r="42" spans="1:24" s="66" customFormat="1" ht="15" customHeight="1" x14ac:dyDescent="0.2">
      <c r="A42" s="14" t="s">
        <v>5</v>
      </c>
      <c r="B42" s="14"/>
      <c r="C42" s="14"/>
      <c r="D42" s="14"/>
      <c r="E42" s="14"/>
      <c r="F42" s="14"/>
      <c r="G42" s="100"/>
      <c r="H42" s="100"/>
      <c r="I42" s="100"/>
      <c r="J42" s="100"/>
      <c r="K42" s="100"/>
      <c r="L42" s="100"/>
      <c r="M42" s="100"/>
    </row>
  </sheetData>
  <mergeCells count="1">
    <mergeCell ref="A1:M1"/>
  </mergeCells>
  <phoneticPr fontId="15" type="noConversion"/>
  <conditionalFormatting sqref="H3 A1 J41:J42 N1:XFD1048576 A2:H2 A3:F3 A42:H1048576 B41:H41 A4:H4 A5:D7 A8:L40">
    <cfRule type="cellIs" dxfId="69" priority="24" operator="equal">
      <formula>0</formula>
    </cfRule>
  </conditionalFormatting>
  <conditionalFormatting sqref="A41">
    <cfRule type="cellIs" dxfId="68" priority="23" operator="equal">
      <formula>0</formula>
    </cfRule>
  </conditionalFormatting>
  <conditionalFormatting sqref="J2:J4 J43:J1048576 K4:L4">
    <cfRule type="cellIs" dxfId="67" priority="22" operator="equal">
      <formula>0</formula>
    </cfRule>
  </conditionalFormatting>
  <conditionalFormatting sqref="E5:L7">
    <cfRule type="cellIs" dxfId="66" priority="21" operator="equal">
      <formula>0</formula>
    </cfRule>
  </conditionalFormatting>
  <conditionalFormatting sqref="I2:I4 I42:I1048576">
    <cfRule type="cellIs" dxfId="65" priority="19" operator="equal">
      <formula>0</formula>
    </cfRule>
  </conditionalFormatting>
  <conditionalFormatting sqref="I41">
    <cfRule type="cellIs" dxfId="64" priority="18" operator="equal">
      <formula>0</formula>
    </cfRule>
  </conditionalFormatting>
  <conditionalFormatting sqref="L41:L42">
    <cfRule type="cellIs" dxfId="63" priority="16" operator="equal">
      <formula>0</formula>
    </cfRule>
  </conditionalFormatting>
  <conditionalFormatting sqref="L2:L3 L43:L1048576">
    <cfRule type="cellIs" dxfId="62" priority="15" operator="equal">
      <formula>0</formula>
    </cfRule>
  </conditionalFormatting>
  <conditionalFormatting sqref="K41:K42">
    <cfRule type="cellIs" dxfId="61" priority="10" operator="equal">
      <formula>0</formula>
    </cfRule>
  </conditionalFormatting>
  <conditionalFormatting sqref="K2:K3 K43:K1048576">
    <cfRule type="cellIs" dxfId="60" priority="9" operator="equal">
      <formula>0</formula>
    </cfRule>
  </conditionalFormatting>
  <conditionalFormatting sqref="M8:M40">
    <cfRule type="cellIs" dxfId="59" priority="5" operator="equal">
      <formula>0</formula>
    </cfRule>
  </conditionalFormatting>
  <conditionalFormatting sqref="M4">
    <cfRule type="cellIs" dxfId="58" priority="4" operator="equal">
      <formula>0</formula>
    </cfRule>
  </conditionalFormatting>
  <conditionalFormatting sqref="M5:M7">
    <cfRule type="cellIs" dxfId="57" priority="3" operator="equal">
      <formula>0</formula>
    </cfRule>
  </conditionalFormatting>
  <conditionalFormatting sqref="M41:M42">
    <cfRule type="cellIs" dxfId="56" priority="2" operator="equal">
      <formula>0</formula>
    </cfRule>
  </conditionalFormatting>
  <conditionalFormatting sqref="M2:M3 M43:M1048576">
    <cfRule type="cellIs" dxfId="5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tabColor rgb="FFA50021"/>
  </sheetPr>
  <dimension ref="A1:HH25"/>
  <sheetViews>
    <sheetView showGridLines="0" workbookViewId="0">
      <selection sqref="A1:L1"/>
    </sheetView>
  </sheetViews>
  <sheetFormatPr defaultRowHeight="15" customHeight="1" x14ac:dyDescent="0.2"/>
  <cols>
    <col min="1" max="1" width="17.140625" style="88" customWidth="1"/>
    <col min="2" max="7" width="6.42578125" style="94" customWidth="1"/>
    <col min="8" max="12" width="6.42578125" style="88" customWidth="1"/>
    <col min="13" max="14" width="9.140625" style="88"/>
    <col min="15" max="24" width="9.140625" style="144"/>
    <col min="25" max="216" width="9.140625" style="88"/>
    <col min="217" max="16384" width="9.140625" style="8"/>
  </cols>
  <sheetData>
    <row r="1" spans="1:25" s="96" customFormat="1" ht="28.5" customHeight="1" x14ac:dyDescent="0.2">
      <c r="A1" s="660" t="s">
        <v>230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O1" s="143"/>
      <c r="P1" s="143"/>
      <c r="Q1" s="143"/>
      <c r="R1" s="143"/>
      <c r="S1" s="143"/>
      <c r="T1" s="143"/>
      <c r="U1" s="143"/>
      <c r="V1" s="143"/>
      <c r="W1" s="143"/>
      <c r="X1" s="143"/>
    </row>
    <row r="2" spans="1:25" s="4" customFormat="1" ht="15" customHeight="1" x14ac:dyDescent="0.2">
      <c r="A2" s="11"/>
      <c r="B2" s="12"/>
      <c r="C2" s="12"/>
      <c r="D2" s="12"/>
      <c r="E2" s="12"/>
      <c r="F2" s="12"/>
      <c r="G2" s="12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5" s="4" customFormat="1" ht="15" customHeight="1" x14ac:dyDescent="0.2">
      <c r="A3" s="13" t="s">
        <v>14</v>
      </c>
      <c r="B3" s="86"/>
      <c r="C3" s="86"/>
      <c r="D3" s="157"/>
      <c r="E3" s="157"/>
      <c r="H3" s="268"/>
      <c r="I3" s="221"/>
      <c r="J3" s="371"/>
      <c r="K3" s="315"/>
      <c r="L3" s="391" t="s">
        <v>69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25" s="4" customFormat="1" ht="28.5" customHeight="1" thickBot="1" x14ac:dyDescent="0.25">
      <c r="A4" s="15"/>
      <c r="B4" s="16">
        <v>2008</v>
      </c>
      <c r="C4" s="16">
        <v>2009</v>
      </c>
      <c r="D4" s="161">
        <v>2010</v>
      </c>
      <c r="E4" s="16">
        <v>2011</v>
      </c>
      <c r="F4" s="16">
        <v>2012</v>
      </c>
      <c r="G4" s="16">
        <v>2013</v>
      </c>
      <c r="H4" s="16">
        <v>2014</v>
      </c>
      <c r="I4" s="16">
        <v>2015</v>
      </c>
      <c r="J4" s="16">
        <v>2016</v>
      </c>
      <c r="K4" s="16">
        <v>2017</v>
      </c>
      <c r="L4" s="16">
        <v>2018</v>
      </c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25" s="4" customFormat="1" ht="20.25" customHeight="1" thickTop="1" x14ac:dyDescent="0.2">
      <c r="A5" s="17" t="s">
        <v>12</v>
      </c>
      <c r="B5" s="519">
        <v>1010.3760072203901</v>
      </c>
      <c r="C5" s="519">
        <v>1036.4416794790202</v>
      </c>
      <c r="D5" s="571">
        <v>1076.2614484440001</v>
      </c>
      <c r="E5" s="572">
        <v>1084.5540077386001</v>
      </c>
      <c r="F5" s="572">
        <v>1095.58619281857</v>
      </c>
      <c r="G5" s="572">
        <v>1093.8178723953499</v>
      </c>
      <c r="H5" s="572">
        <v>1093.20854089105</v>
      </c>
      <c r="I5" s="572">
        <v>1096.65734127991</v>
      </c>
      <c r="J5" s="572">
        <v>1107.85636561875</v>
      </c>
      <c r="K5" s="572">
        <v>1133.34288689707</v>
      </c>
      <c r="L5" s="572">
        <v>1170.2525051678801</v>
      </c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343"/>
    </row>
    <row r="6" spans="1:25" s="4" customFormat="1" ht="20.25" customHeight="1" x14ac:dyDescent="0.2">
      <c r="A6" s="17" t="s">
        <v>15</v>
      </c>
      <c r="B6" s="522">
        <v>891.12822120361704</v>
      </c>
      <c r="C6" s="522">
        <v>907.47532669541806</v>
      </c>
      <c r="D6" s="573">
        <v>936.3549449863101</v>
      </c>
      <c r="E6" s="522">
        <v>947.06476408340905</v>
      </c>
      <c r="F6" s="522">
        <v>959.34923854352303</v>
      </c>
      <c r="G6" s="522">
        <v>961.84029073023316</v>
      </c>
      <c r="H6" s="522">
        <v>971.90999498730298</v>
      </c>
      <c r="I6" s="522">
        <v>984.24105445999112</v>
      </c>
      <c r="J6" s="522">
        <v>1001.0229393946901</v>
      </c>
      <c r="K6" s="522">
        <v>1028.8358273342601</v>
      </c>
      <c r="L6" s="522">
        <v>1070.6267462169701</v>
      </c>
      <c r="O6" s="128"/>
      <c r="P6" s="128"/>
      <c r="Q6" s="128"/>
      <c r="R6" s="128"/>
      <c r="S6" s="128"/>
      <c r="T6" s="128"/>
      <c r="U6" s="128"/>
      <c r="V6" s="128"/>
      <c r="W6" s="128"/>
      <c r="X6" s="128"/>
    </row>
    <row r="7" spans="1:25" s="4" customFormat="1" ht="15" customHeight="1" x14ac:dyDescent="0.2">
      <c r="A7" s="17" t="s">
        <v>16</v>
      </c>
      <c r="B7" s="522">
        <v>869.01029613132107</v>
      </c>
      <c r="C7" s="522">
        <v>902.14463246489606</v>
      </c>
      <c r="D7" s="573">
        <v>963.37038070952406</v>
      </c>
      <c r="E7" s="522">
        <v>970.68073167492901</v>
      </c>
      <c r="F7" s="522">
        <v>982.97850002259713</v>
      </c>
      <c r="G7" s="522">
        <v>991.35925221457808</v>
      </c>
      <c r="H7" s="522">
        <v>983.83729873440006</v>
      </c>
      <c r="I7" s="522">
        <v>984.03585006469905</v>
      </c>
      <c r="J7" s="522">
        <v>981.91562820357603</v>
      </c>
      <c r="K7" s="522">
        <v>1009.5927313340101</v>
      </c>
      <c r="L7" s="522">
        <v>1059.6130167346801</v>
      </c>
      <c r="O7" s="128"/>
      <c r="P7" s="128"/>
      <c r="Q7" s="128"/>
      <c r="R7" s="128"/>
      <c r="S7" s="128"/>
      <c r="T7" s="128"/>
      <c r="U7" s="128"/>
      <c r="V7" s="128"/>
      <c r="W7" s="128"/>
      <c r="X7" s="128"/>
    </row>
    <row r="8" spans="1:25" s="4" customFormat="1" ht="15" customHeight="1" x14ac:dyDescent="0.2">
      <c r="A8" s="17" t="s">
        <v>67</v>
      </c>
      <c r="B8" s="522">
        <v>784.23880634824911</v>
      </c>
      <c r="C8" s="522">
        <v>806.64205306310907</v>
      </c>
      <c r="D8" s="573">
        <v>845.50697029692208</v>
      </c>
      <c r="E8" s="522">
        <v>852.56125955341599</v>
      </c>
      <c r="F8" s="522">
        <v>867.20294126459203</v>
      </c>
      <c r="G8" s="522">
        <v>868.49846015177002</v>
      </c>
      <c r="H8" s="522">
        <v>876.16912208762506</v>
      </c>
      <c r="I8" s="522">
        <v>880.48140496439601</v>
      </c>
      <c r="J8" s="522">
        <v>895.72232270153609</v>
      </c>
      <c r="K8" s="522">
        <v>929.88327350300904</v>
      </c>
      <c r="L8" s="522">
        <v>968.01243557930911</v>
      </c>
      <c r="O8" s="128"/>
      <c r="P8" s="128"/>
      <c r="Q8" s="128"/>
      <c r="R8" s="128"/>
      <c r="S8" s="128"/>
      <c r="T8" s="128"/>
      <c r="U8" s="128"/>
      <c r="V8" s="128"/>
      <c r="W8" s="128"/>
      <c r="X8" s="128"/>
    </row>
    <row r="9" spans="1:25" s="4" customFormat="1" ht="15" customHeight="1" x14ac:dyDescent="0.2">
      <c r="A9" s="17" t="s">
        <v>18</v>
      </c>
      <c r="B9" s="522">
        <v>760.29912657144712</v>
      </c>
      <c r="C9" s="522">
        <v>783.90474437901503</v>
      </c>
      <c r="D9" s="573">
        <v>828.84246296180504</v>
      </c>
      <c r="E9" s="522">
        <v>857.11942363813205</v>
      </c>
      <c r="F9" s="522">
        <v>840.7285910947171</v>
      </c>
      <c r="G9" s="522">
        <v>851.39325943396204</v>
      </c>
      <c r="H9" s="522">
        <v>838.70573674782713</v>
      </c>
      <c r="I9" s="522">
        <v>838.85448057872804</v>
      </c>
      <c r="J9" s="522">
        <v>858.81478130195705</v>
      </c>
      <c r="K9" s="522">
        <v>882.59225190355301</v>
      </c>
      <c r="L9" s="522">
        <v>910.80674159379214</v>
      </c>
      <c r="O9" s="128"/>
      <c r="P9" s="128"/>
      <c r="Q9" s="128"/>
      <c r="R9" s="128"/>
      <c r="S9" s="128"/>
      <c r="T9" s="128"/>
      <c r="U9" s="128"/>
      <c r="V9" s="128"/>
      <c r="W9" s="128"/>
      <c r="X9" s="128"/>
    </row>
    <row r="10" spans="1:25" s="4" customFormat="1" ht="15" customHeight="1" x14ac:dyDescent="0.2">
      <c r="A10" s="17" t="s">
        <v>19</v>
      </c>
      <c r="B10" s="522">
        <v>769.29386589254602</v>
      </c>
      <c r="C10" s="522">
        <v>795.02877692820209</v>
      </c>
      <c r="D10" s="573">
        <v>827.7624199163231</v>
      </c>
      <c r="E10" s="522">
        <v>837.98184555098896</v>
      </c>
      <c r="F10" s="522">
        <v>841.43532330466405</v>
      </c>
      <c r="G10" s="522">
        <v>841.83565004956802</v>
      </c>
      <c r="H10" s="522">
        <v>853.23481096730211</v>
      </c>
      <c r="I10" s="522">
        <v>858.64990867736105</v>
      </c>
      <c r="J10" s="522">
        <v>875.0323406712871</v>
      </c>
      <c r="K10" s="522">
        <v>904.07182717544902</v>
      </c>
      <c r="L10" s="522">
        <v>935.08502979162006</v>
      </c>
      <c r="O10" s="128"/>
      <c r="P10" s="128"/>
      <c r="Q10" s="128"/>
      <c r="R10" s="128"/>
      <c r="S10" s="128"/>
      <c r="T10" s="128"/>
      <c r="U10" s="128"/>
      <c r="V10" s="128"/>
      <c r="W10" s="128"/>
      <c r="X10" s="128"/>
    </row>
    <row r="11" spans="1:25" s="4" customFormat="1" ht="15" customHeight="1" x14ac:dyDescent="0.2">
      <c r="A11" s="17" t="s">
        <v>20</v>
      </c>
      <c r="B11" s="522">
        <v>892.81752902992196</v>
      </c>
      <c r="C11" s="522">
        <v>925.54606926757003</v>
      </c>
      <c r="D11" s="573">
        <v>968.72705672836912</v>
      </c>
      <c r="E11" s="522">
        <v>968.77714963278299</v>
      </c>
      <c r="F11" s="522">
        <v>977.09133130938301</v>
      </c>
      <c r="G11" s="522">
        <v>978.01599485779514</v>
      </c>
      <c r="H11" s="522">
        <v>966.21419984918202</v>
      </c>
      <c r="I11" s="522">
        <v>966.99737783570095</v>
      </c>
      <c r="J11" s="522">
        <v>990.53147044804609</v>
      </c>
      <c r="K11" s="522">
        <v>1018.2450007511101</v>
      </c>
      <c r="L11" s="522">
        <v>1053.35867722021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</row>
    <row r="12" spans="1:25" s="4" customFormat="1" ht="15" customHeight="1" x14ac:dyDescent="0.2">
      <c r="A12" s="17" t="s">
        <v>21</v>
      </c>
      <c r="B12" s="522">
        <v>862.19553807089608</v>
      </c>
      <c r="C12" s="522">
        <v>877.79767591000302</v>
      </c>
      <c r="D12" s="573">
        <v>916.57680047141207</v>
      </c>
      <c r="E12" s="522">
        <v>936.98733743625803</v>
      </c>
      <c r="F12" s="522">
        <v>940.52806541698499</v>
      </c>
      <c r="G12" s="522">
        <v>955.20704335025005</v>
      </c>
      <c r="H12" s="522">
        <v>955.65423432841612</v>
      </c>
      <c r="I12" s="522">
        <v>956.12030429989011</v>
      </c>
      <c r="J12" s="522">
        <v>967.64274178335597</v>
      </c>
      <c r="K12" s="522">
        <v>992.3500482988851</v>
      </c>
      <c r="L12" s="522">
        <v>1020.69690943461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</row>
    <row r="13" spans="1:25" s="4" customFormat="1" ht="15" customHeight="1" x14ac:dyDescent="0.2">
      <c r="A13" s="17" t="s">
        <v>22</v>
      </c>
      <c r="B13" s="522">
        <v>879.22662980214704</v>
      </c>
      <c r="C13" s="522">
        <v>901.54018753864102</v>
      </c>
      <c r="D13" s="573">
        <v>938.40586538057903</v>
      </c>
      <c r="E13" s="522">
        <v>942.45252725235912</v>
      </c>
      <c r="F13" s="522">
        <v>943.89424917608312</v>
      </c>
      <c r="G13" s="522">
        <v>930.97374880713801</v>
      </c>
      <c r="H13" s="522">
        <v>927.57847468747798</v>
      </c>
      <c r="I13" s="522">
        <v>926.12862527071104</v>
      </c>
      <c r="J13" s="522">
        <v>942.731806803788</v>
      </c>
      <c r="K13" s="522">
        <v>968.1855082187501</v>
      </c>
      <c r="L13" s="522">
        <v>999.04854164793915</v>
      </c>
      <c r="O13" s="128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5" s="4" customFormat="1" ht="15" customHeight="1" x14ac:dyDescent="0.2">
      <c r="A14" s="17" t="s">
        <v>23</v>
      </c>
      <c r="B14" s="522">
        <v>742.06366988157708</v>
      </c>
      <c r="C14" s="522">
        <v>770.19118980998098</v>
      </c>
      <c r="D14" s="573">
        <v>815.80980810694302</v>
      </c>
      <c r="E14" s="522">
        <v>808.43500433538509</v>
      </c>
      <c r="F14" s="522">
        <v>819.16714129841807</v>
      </c>
      <c r="G14" s="522">
        <v>814.63459596196208</v>
      </c>
      <c r="H14" s="522">
        <v>830.15647037002714</v>
      </c>
      <c r="I14" s="522">
        <v>837.53411675893312</v>
      </c>
      <c r="J14" s="522">
        <v>857.61277274358497</v>
      </c>
      <c r="K14" s="522">
        <v>896.01699605954514</v>
      </c>
      <c r="L14" s="522">
        <v>934.76728086406501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</row>
    <row r="15" spans="1:25" s="4" customFormat="1" ht="15" customHeight="1" x14ac:dyDescent="0.2">
      <c r="A15" s="17" t="s">
        <v>24</v>
      </c>
      <c r="B15" s="522">
        <v>881.71393883734106</v>
      </c>
      <c r="C15" s="522">
        <v>901.12549845501701</v>
      </c>
      <c r="D15" s="573">
        <v>929.80071982400398</v>
      </c>
      <c r="E15" s="522">
        <v>940.61246550063413</v>
      </c>
      <c r="F15" s="522">
        <v>951.86981740309011</v>
      </c>
      <c r="G15" s="522">
        <v>945.11881479881208</v>
      </c>
      <c r="H15" s="522">
        <v>953.7783389435931</v>
      </c>
      <c r="I15" s="522">
        <v>959.40339935939801</v>
      </c>
      <c r="J15" s="522">
        <v>975.86565046695614</v>
      </c>
      <c r="K15" s="522">
        <v>1005.4707569330801</v>
      </c>
      <c r="L15" s="522">
        <v>1040.3751294841099</v>
      </c>
      <c r="O15" s="128"/>
      <c r="P15" s="128"/>
      <c r="Q15" s="128"/>
      <c r="R15" s="128"/>
      <c r="S15" s="128"/>
      <c r="T15" s="128"/>
      <c r="U15" s="128"/>
      <c r="V15" s="128"/>
      <c r="W15" s="128"/>
      <c r="X15" s="128"/>
    </row>
    <row r="16" spans="1:25" s="4" customFormat="1" ht="15" customHeight="1" x14ac:dyDescent="0.2">
      <c r="A16" s="17" t="s">
        <v>25</v>
      </c>
      <c r="B16" s="522">
        <v>1315.7708539303701</v>
      </c>
      <c r="C16" s="522">
        <v>1335.1892612291801</v>
      </c>
      <c r="D16" s="573">
        <v>1382.0831856633502</v>
      </c>
      <c r="E16" s="522">
        <v>1389.7061183385499</v>
      </c>
      <c r="F16" s="522">
        <v>1405.9388575032701</v>
      </c>
      <c r="G16" s="522">
        <v>1399.09217671998</v>
      </c>
      <c r="H16" s="522">
        <v>1392.4169824671101</v>
      </c>
      <c r="I16" s="522">
        <v>1391.1672518277201</v>
      </c>
      <c r="J16" s="522">
        <v>1395.7455929932601</v>
      </c>
      <c r="K16" s="522">
        <v>1416.5629019995702</v>
      </c>
      <c r="L16" s="522">
        <v>1449.4349569758201</v>
      </c>
      <c r="O16" s="128"/>
      <c r="P16" s="128"/>
      <c r="Q16" s="128"/>
      <c r="R16" s="128"/>
      <c r="S16" s="128"/>
      <c r="T16" s="128"/>
      <c r="U16" s="128"/>
      <c r="V16" s="128"/>
      <c r="W16" s="128"/>
      <c r="X16" s="128"/>
    </row>
    <row r="17" spans="1:24" s="4" customFormat="1" ht="15" customHeight="1" x14ac:dyDescent="0.2">
      <c r="A17" s="17" t="s">
        <v>26</v>
      </c>
      <c r="B17" s="522">
        <v>841.16261336898401</v>
      </c>
      <c r="C17" s="522">
        <v>866.39893540464902</v>
      </c>
      <c r="D17" s="573">
        <v>883.02601108367014</v>
      </c>
      <c r="E17" s="522">
        <v>881.20526292834904</v>
      </c>
      <c r="F17" s="522">
        <v>900.6039706166631</v>
      </c>
      <c r="G17" s="522">
        <v>894.31773800955307</v>
      </c>
      <c r="H17" s="522">
        <v>897.83141137428402</v>
      </c>
      <c r="I17" s="522">
        <v>901.87015678776311</v>
      </c>
      <c r="J17" s="522">
        <v>915.42442992727695</v>
      </c>
      <c r="K17" s="522">
        <v>934.8273193206461</v>
      </c>
      <c r="L17" s="522">
        <v>968.22669070904612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</row>
    <row r="18" spans="1:24" s="4" customFormat="1" ht="15" customHeight="1" x14ac:dyDescent="0.2">
      <c r="A18" s="17" t="s">
        <v>27</v>
      </c>
      <c r="B18" s="522">
        <v>949.91605497478804</v>
      </c>
      <c r="C18" s="522">
        <v>973.43296124150504</v>
      </c>
      <c r="D18" s="573">
        <v>1018.2446799988701</v>
      </c>
      <c r="E18" s="522">
        <v>1024.07945606564</v>
      </c>
      <c r="F18" s="522">
        <v>1032.68073981155</v>
      </c>
      <c r="G18" s="522">
        <v>1040.1270905914998</v>
      </c>
      <c r="H18" s="522">
        <v>1041.1109077727003</v>
      </c>
      <c r="I18" s="522">
        <v>1048.6732860207301</v>
      </c>
      <c r="J18" s="522">
        <v>1058.5680711386401</v>
      </c>
      <c r="K18" s="522">
        <v>1082.4040792925598</v>
      </c>
      <c r="L18" s="522">
        <v>1128.5549392022501</v>
      </c>
      <c r="O18" s="128"/>
      <c r="P18" s="128"/>
      <c r="Q18" s="128"/>
      <c r="R18" s="128"/>
      <c r="S18" s="128"/>
      <c r="T18" s="128"/>
      <c r="U18" s="128"/>
      <c r="V18" s="128"/>
      <c r="W18" s="128"/>
      <c r="X18" s="128"/>
    </row>
    <row r="19" spans="1:24" s="4" customFormat="1" ht="15" customHeight="1" x14ac:dyDescent="0.2">
      <c r="A19" s="17" t="s">
        <v>28</v>
      </c>
      <c r="B19" s="522">
        <v>872.16752324514607</v>
      </c>
      <c r="C19" s="522">
        <v>895.56873779972705</v>
      </c>
      <c r="D19" s="573">
        <v>931.60244992371099</v>
      </c>
      <c r="E19" s="522">
        <v>940.25773072555205</v>
      </c>
      <c r="F19" s="522">
        <v>945.16706184636303</v>
      </c>
      <c r="G19" s="522">
        <v>945.69593677663113</v>
      </c>
      <c r="H19" s="522">
        <v>948.37993476613997</v>
      </c>
      <c r="I19" s="522">
        <v>957.21485769496212</v>
      </c>
      <c r="J19" s="522">
        <v>962.52248555384801</v>
      </c>
      <c r="K19" s="522">
        <v>990.456852730018</v>
      </c>
      <c r="L19" s="522">
        <v>1023.30742603589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</row>
    <row r="20" spans="1:24" s="4" customFormat="1" ht="15" customHeight="1" x14ac:dyDescent="0.2">
      <c r="A20" s="17" t="s">
        <v>29</v>
      </c>
      <c r="B20" s="522">
        <v>1021.1608716079101</v>
      </c>
      <c r="C20" s="522">
        <v>1043.65578778344</v>
      </c>
      <c r="D20" s="573">
        <v>1124.6912053144101</v>
      </c>
      <c r="E20" s="522">
        <v>1145.4408066251001</v>
      </c>
      <c r="F20" s="522">
        <v>1162.4158649860301</v>
      </c>
      <c r="G20" s="522">
        <v>1153.1479786652301</v>
      </c>
      <c r="H20" s="522">
        <v>1148.6623835191101</v>
      </c>
      <c r="I20" s="522">
        <v>1162.1823775412001</v>
      </c>
      <c r="J20" s="522">
        <v>1190.04356568191</v>
      </c>
      <c r="K20" s="522">
        <v>1207.8781059852201</v>
      </c>
      <c r="L20" s="522">
        <v>1219.7980812620099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</row>
    <row r="21" spans="1:24" s="4" customFormat="1" ht="15" customHeight="1" x14ac:dyDescent="0.2">
      <c r="A21" s="17" t="s">
        <v>30</v>
      </c>
      <c r="B21" s="522">
        <v>790.41725560177713</v>
      </c>
      <c r="C21" s="522">
        <v>832.92110157073398</v>
      </c>
      <c r="D21" s="573">
        <v>855.46005527166506</v>
      </c>
      <c r="E21" s="522">
        <v>860.78615958560306</v>
      </c>
      <c r="F21" s="522">
        <v>864.7492544016751</v>
      </c>
      <c r="G21" s="522">
        <v>878.85166789065715</v>
      </c>
      <c r="H21" s="522">
        <v>881.13214542496507</v>
      </c>
      <c r="I21" s="522">
        <v>895.53129406168603</v>
      </c>
      <c r="J21" s="522">
        <v>899.57244493392102</v>
      </c>
      <c r="K21" s="522">
        <v>950.10493790408907</v>
      </c>
      <c r="L21" s="522">
        <v>978.08295281209598</v>
      </c>
      <c r="O21" s="128"/>
      <c r="P21" s="128"/>
      <c r="Q21" s="128"/>
      <c r="R21" s="128"/>
      <c r="S21" s="128"/>
      <c r="T21" s="128"/>
      <c r="U21" s="128"/>
      <c r="V21" s="128"/>
      <c r="W21" s="128"/>
      <c r="X21" s="128"/>
    </row>
    <row r="22" spans="1:24" s="4" customFormat="1" ht="15" customHeight="1" x14ac:dyDescent="0.2">
      <c r="A22" s="17" t="s">
        <v>31</v>
      </c>
      <c r="B22" s="522">
        <v>758.46278771593109</v>
      </c>
      <c r="C22" s="522">
        <v>801.68381863898105</v>
      </c>
      <c r="D22" s="573">
        <v>843.45137053607107</v>
      </c>
      <c r="E22" s="522">
        <v>848.78059693053308</v>
      </c>
      <c r="F22" s="522">
        <v>864.02130419565094</v>
      </c>
      <c r="G22" s="522">
        <v>868.75525048212808</v>
      </c>
      <c r="H22" s="522">
        <v>880.89931605852303</v>
      </c>
      <c r="I22" s="522">
        <v>893.71143355174706</v>
      </c>
      <c r="J22" s="522">
        <v>897.29173185055595</v>
      </c>
      <c r="K22" s="522">
        <v>935.05718967894404</v>
      </c>
      <c r="L22" s="522">
        <v>966.03158297112702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</row>
    <row r="23" spans="1:24" s="20" customFormat="1" ht="15" customHeight="1" x14ac:dyDescent="0.2">
      <c r="A23" s="19" t="s">
        <v>32</v>
      </c>
      <c r="B23" s="525">
        <v>797.66347028734003</v>
      </c>
      <c r="C23" s="525">
        <v>829.12265225262206</v>
      </c>
      <c r="D23" s="574">
        <v>862.7203474088941</v>
      </c>
      <c r="E23" s="525">
        <v>872.69477379365298</v>
      </c>
      <c r="F23" s="525">
        <v>884.49901604690899</v>
      </c>
      <c r="G23" s="525">
        <v>878.77312280184901</v>
      </c>
      <c r="H23" s="525">
        <v>884.39543981903807</v>
      </c>
      <c r="I23" s="525">
        <v>887.04554919908503</v>
      </c>
      <c r="J23" s="525">
        <v>894.61009341796796</v>
      </c>
      <c r="K23" s="525">
        <v>922.30518121204102</v>
      </c>
      <c r="L23" s="525">
        <v>963.92867586662715</v>
      </c>
      <c r="O23" s="625"/>
      <c r="P23" s="625"/>
      <c r="Q23" s="625"/>
      <c r="R23" s="625"/>
      <c r="S23" s="625"/>
      <c r="T23" s="625"/>
      <c r="U23" s="625"/>
      <c r="V23" s="625"/>
      <c r="W23" s="625"/>
      <c r="X23" s="625"/>
    </row>
    <row r="24" spans="1:24" s="4" customFormat="1" ht="15" customHeight="1" x14ac:dyDescent="0.2">
      <c r="A24" s="21" t="s">
        <v>140</v>
      </c>
      <c r="B24" s="12"/>
      <c r="C24" s="12"/>
      <c r="D24" s="97"/>
      <c r="E24" s="97"/>
      <c r="F24" s="97"/>
      <c r="G24" s="97"/>
      <c r="I24" s="97"/>
      <c r="J24" s="97"/>
      <c r="K24" s="97"/>
      <c r="L24" s="97"/>
      <c r="O24" s="128"/>
      <c r="P24" s="128"/>
      <c r="Q24" s="128"/>
      <c r="R24" s="128"/>
      <c r="S24" s="128"/>
      <c r="T24" s="128"/>
      <c r="U24" s="128"/>
      <c r="V24" s="128"/>
      <c r="W24" s="128"/>
      <c r="X24" s="128"/>
    </row>
    <row r="25" spans="1:24" s="4" customFormat="1" ht="15" customHeight="1" x14ac:dyDescent="0.2">
      <c r="A25" s="200" t="s">
        <v>100</v>
      </c>
      <c r="B25" s="200"/>
      <c r="C25" s="200"/>
      <c r="D25" s="201"/>
      <c r="E25" s="201"/>
      <c r="F25" s="201"/>
      <c r="G25" s="201"/>
      <c r="I25" s="97"/>
      <c r="J25" s="97"/>
      <c r="K25" s="97"/>
      <c r="L25" s="97"/>
      <c r="O25" s="128"/>
      <c r="P25" s="128"/>
      <c r="Q25" s="128"/>
      <c r="R25" s="128"/>
      <c r="S25" s="128"/>
      <c r="T25" s="128"/>
      <c r="U25" s="128"/>
      <c r="V25" s="128"/>
      <c r="W25" s="128"/>
      <c r="X25" s="128"/>
    </row>
  </sheetData>
  <mergeCells count="1">
    <mergeCell ref="A1:L1"/>
  </mergeCells>
  <phoneticPr fontId="15" type="noConversion"/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tabColor rgb="FFA50021"/>
  </sheetPr>
  <dimension ref="A1:X45"/>
  <sheetViews>
    <sheetView workbookViewId="0">
      <selection sqref="A1:M1"/>
    </sheetView>
  </sheetViews>
  <sheetFormatPr defaultRowHeight="17.25" customHeight="1" x14ac:dyDescent="0.2"/>
  <cols>
    <col min="1" max="1" width="14.7109375" style="144" customWidth="1"/>
    <col min="2" max="2" width="2.7109375" style="153" customWidth="1"/>
    <col min="3" max="13" width="6.42578125" style="154" customWidth="1"/>
    <col min="14" max="16384" width="9.140625" style="144"/>
  </cols>
  <sheetData>
    <row r="1" spans="1:24" s="149" customFormat="1" ht="28.5" customHeight="1" x14ac:dyDescent="0.2">
      <c r="A1" s="660" t="s">
        <v>231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</row>
    <row r="2" spans="1:24" s="150" customFormat="1" ht="15" customHeight="1" x14ac:dyDescent="0.2">
      <c r="A2" s="103"/>
      <c r="B2" s="103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24" s="133" customFormat="1" ht="15" customHeight="1" x14ac:dyDescent="0.2">
      <c r="A3" s="72" t="s">
        <v>14</v>
      </c>
      <c r="B3" s="73"/>
      <c r="C3" s="86"/>
      <c r="D3" s="86"/>
      <c r="E3" s="157"/>
      <c r="F3" s="157"/>
      <c r="H3" s="224"/>
      <c r="I3" s="268"/>
      <c r="J3" s="264"/>
      <c r="K3" s="371"/>
      <c r="L3" s="315"/>
      <c r="M3" s="391" t="s">
        <v>69</v>
      </c>
    </row>
    <row r="4" spans="1:24" s="134" customFormat="1" ht="28.5" customHeight="1" thickBot="1" x14ac:dyDescent="0.25">
      <c r="A4" s="74"/>
      <c r="B4" s="74"/>
      <c r="C4" s="74">
        <v>2008</v>
      </c>
      <c r="D4" s="74">
        <v>2009</v>
      </c>
      <c r="E4" s="164">
        <v>2010</v>
      </c>
      <c r="F4" s="74">
        <v>2011</v>
      </c>
      <c r="G4" s="74">
        <v>2012</v>
      </c>
      <c r="H4" s="74">
        <v>2013</v>
      </c>
      <c r="I4" s="74">
        <v>2014</v>
      </c>
      <c r="J4" s="74">
        <v>2015</v>
      </c>
      <c r="K4" s="74">
        <v>2016</v>
      </c>
      <c r="L4" s="74">
        <v>2017</v>
      </c>
      <c r="M4" s="74">
        <v>2018</v>
      </c>
    </row>
    <row r="5" spans="1:24" s="135" customFormat="1" ht="16.5" customHeight="1" thickTop="1" x14ac:dyDescent="0.2">
      <c r="A5" s="58" t="s">
        <v>12</v>
      </c>
      <c r="B5" s="58" t="s">
        <v>46</v>
      </c>
      <c r="C5" s="528">
        <v>1010.3760072203901</v>
      </c>
      <c r="D5" s="528">
        <v>1036.4416794790202</v>
      </c>
      <c r="E5" s="575">
        <v>1076.2614484440001</v>
      </c>
      <c r="F5" s="528">
        <v>1084.5540077386001</v>
      </c>
      <c r="G5" s="528">
        <v>1095.58619281857</v>
      </c>
      <c r="H5" s="528">
        <v>1093.8178723953499</v>
      </c>
      <c r="I5" s="528">
        <v>1093.20854089105</v>
      </c>
      <c r="J5" s="528">
        <v>1096.65734127991</v>
      </c>
      <c r="K5" s="528">
        <v>1107.85636561875</v>
      </c>
      <c r="L5" s="528">
        <v>1133.34288689707</v>
      </c>
      <c r="M5" s="528">
        <v>1170.2525051678801</v>
      </c>
      <c r="N5" s="134"/>
      <c r="O5" s="134"/>
      <c r="P5" s="237"/>
      <c r="Q5" s="237"/>
      <c r="R5" s="237"/>
      <c r="S5" s="237"/>
      <c r="T5" s="237"/>
      <c r="U5" s="237"/>
      <c r="V5" s="237"/>
      <c r="W5" s="237"/>
      <c r="X5" s="237"/>
    </row>
    <row r="6" spans="1:24" s="135" customFormat="1" ht="12.75" customHeight="1" x14ac:dyDescent="0.2">
      <c r="A6" s="58"/>
      <c r="B6" s="58" t="s">
        <v>54</v>
      </c>
      <c r="C6" s="528">
        <v>1115.4109811926901</v>
      </c>
      <c r="D6" s="528">
        <v>1141.5374774492002</v>
      </c>
      <c r="E6" s="576">
        <v>1185.6883378426201</v>
      </c>
      <c r="F6" s="528">
        <v>1196.1606364646002</v>
      </c>
      <c r="G6" s="528">
        <v>1213.0207353340002</v>
      </c>
      <c r="H6" s="528">
        <v>1209.2112926836</v>
      </c>
      <c r="I6" s="528">
        <v>1203.3163954215399</v>
      </c>
      <c r="J6" s="528">
        <v>1207.7620848918802</v>
      </c>
      <c r="K6" s="528">
        <v>1215.1073571470499</v>
      </c>
      <c r="L6" s="528">
        <v>1236.8510439336801</v>
      </c>
      <c r="M6" s="528">
        <v>1273.9856646448</v>
      </c>
      <c r="O6" s="134"/>
    </row>
    <row r="7" spans="1:24" s="135" customFormat="1" ht="12.75" customHeight="1" x14ac:dyDescent="0.2">
      <c r="A7" s="58"/>
      <c r="B7" s="58" t="s">
        <v>55</v>
      </c>
      <c r="C7" s="528">
        <v>873.39411178432704</v>
      </c>
      <c r="D7" s="528">
        <v>901.02920397370201</v>
      </c>
      <c r="E7" s="576">
        <v>937.59691884936399</v>
      </c>
      <c r="F7" s="528">
        <v>946.68748534099802</v>
      </c>
      <c r="G7" s="528">
        <v>956.51135558425801</v>
      </c>
      <c r="H7" s="528">
        <v>958.1169410237261</v>
      </c>
      <c r="I7" s="528">
        <v>963.11657750883012</v>
      </c>
      <c r="J7" s="528">
        <v>966.85175731037509</v>
      </c>
      <c r="K7" s="528">
        <v>982.48629518294808</v>
      </c>
      <c r="L7" s="528">
        <v>1011.0188687181301</v>
      </c>
      <c r="M7" s="528">
        <v>1046.5864208241201</v>
      </c>
      <c r="O7" s="134"/>
    </row>
    <row r="8" spans="1:24" s="136" customFormat="1" ht="16.5" customHeight="1" x14ac:dyDescent="0.2">
      <c r="A8" s="61" t="s">
        <v>56</v>
      </c>
      <c r="B8" s="58" t="s">
        <v>46</v>
      </c>
      <c r="C8" s="528">
        <v>505.74728486125701</v>
      </c>
      <c r="D8" s="528">
        <v>521.17714285714305</v>
      </c>
      <c r="E8" s="576">
        <v>563.48776710684308</v>
      </c>
      <c r="F8" s="528">
        <v>585.62598012646799</v>
      </c>
      <c r="G8" s="528">
        <v>579.52568067226912</v>
      </c>
      <c r="H8" s="528">
        <v>626.53287804878005</v>
      </c>
      <c r="I8" s="528">
        <v>752.91372623574102</v>
      </c>
      <c r="J8" s="528">
        <v>711.88108333333309</v>
      </c>
      <c r="K8" s="528">
        <v>759.20947565543111</v>
      </c>
      <c r="L8" s="528">
        <v>761.63557894736812</v>
      </c>
      <c r="M8" s="528">
        <v>775.7415860215051</v>
      </c>
    </row>
    <row r="9" spans="1:24" s="136" customFormat="1" ht="12.75" customHeight="1" x14ac:dyDescent="0.2">
      <c r="A9" s="62"/>
      <c r="B9" s="63" t="s">
        <v>54</v>
      </c>
      <c r="C9" s="531">
        <v>519.07449253731295</v>
      </c>
      <c r="D9" s="531">
        <v>533.74759592795601</v>
      </c>
      <c r="E9" s="577">
        <v>581.60983333333309</v>
      </c>
      <c r="F9" s="531">
        <v>605.54444025157204</v>
      </c>
      <c r="G9" s="531">
        <v>592.12341067285411</v>
      </c>
      <c r="H9" s="531">
        <v>652.37886861313905</v>
      </c>
      <c r="I9" s="531">
        <v>837.33664739884409</v>
      </c>
      <c r="J9" s="531">
        <v>767.93542682926807</v>
      </c>
      <c r="K9" s="531">
        <v>814.53664921466009</v>
      </c>
      <c r="L9" s="531">
        <v>805.09781818181796</v>
      </c>
      <c r="M9" s="531">
        <v>813.30253968253999</v>
      </c>
    </row>
    <row r="10" spans="1:24" s="136" customFormat="1" ht="12.75" customHeight="1" x14ac:dyDescent="0.2">
      <c r="A10" s="61"/>
      <c r="B10" s="63" t="s">
        <v>55</v>
      </c>
      <c r="C10" s="531">
        <v>473.74287933094405</v>
      </c>
      <c r="D10" s="531">
        <v>493.73702564102604</v>
      </c>
      <c r="E10" s="577">
        <v>524.21180608365</v>
      </c>
      <c r="F10" s="531">
        <v>534.87221153846201</v>
      </c>
      <c r="G10" s="531">
        <v>546.41823170731709</v>
      </c>
      <c r="H10" s="531">
        <v>574.46080882352908</v>
      </c>
      <c r="I10" s="531">
        <v>590.634111111111</v>
      </c>
      <c r="J10" s="531">
        <v>590.92171052631602</v>
      </c>
      <c r="K10" s="531">
        <v>620.16355263157902</v>
      </c>
      <c r="L10" s="531">
        <v>647.80590476190514</v>
      </c>
      <c r="M10" s="531">
        <v>696.86358333333305</v>
      </c>
    </row>
    <row r="11" spans="1:24" s="136" customFormat="1" ht="16.5" customHeight="1" x14ac:dyDescent="0.2">
      <c r="A11" s="61" t="s">
        <v>57</v>
      </c>
      <c r="B11" s="58" t="s">
        <v>46</v>
      </c>
      <c r="C11" s="528">
        <v>654.08883738895304</v>
      </c>
      <c r="D11" s="528">
        <v>666.03103169218207</v>
      </c>
      <c r="E11" s="576">
        <v>706.71383422698</v>
      </c>
      <c r="F11" s="528">
        <v>715.93472477847206</v>
      </c>
      <c r="G11" s="528">
        <v>725.36360949234006</v>
      </c>
      <c r="H11" s="528">
        <v>715.26038767845102</v>
      </c>
      <c r="I11" s="528">
        <v>719.19943383557609</v>
      </c>
      <c r="J11" s="528">
        <v>733.68816429448304</v>
      </c>
      <c r="K11" s="528">
        <v>753.40961690834013</v>
      </c>
      <c r="L11" s="528">
        <v>788.29137384927412</v>
      </c>
      <c r="M11" s="528">
        <v>827.84147240876302</v>
      </c>
    </row>
    <row r="12" spans="1:24" s="136" customFormat="1" ht="12.75" customHeight="1" x14ac:dyDescent="0.2">
      <c r="A12" s="62"/>
      <c r="B12" s="63" t="s">
        <v>54</v>
      </c>
      <c r="C12" s="531">
        <v>678.43504097740106</v>
      </c>
      <c r="D12" s="531">
        <v>689.13161641714612</v>
      </c>
      <c r="E12" s="577">
        <v>731.85508433346001</v>
      </c>
      <c r="F12" s="531">
        <v>744.98599293438906</v>
      </c>
      <c r="G12" s="531">
        <v>766.451616617539</v>
      </c>
      <c r="H12" s="531">
        <v>753.12304447313807</v>
      </c>
      <c r="I12" s="531">
        <v>752.86332712992498</v>
      </c>
      <c r="J12" s="531">
        <v>768.955694107618</v>
      </c>
      <c r="K12" s="531">
        <v>785.58874369310104</v>
      </c>
      <c r="L12" s="531">
        <v>818.24742516097513</v>
      </c>
      <c r="M12" s="531">
        <v>858.87286539014406</v>
      </c>
    </row>
    <row r="13" spans="1:24" s="136" customFormat="1" ht="12.75" customHeight="1" x14ac:dyDescent="0.2">
      <c r="A13" s="61"/>
      <c r="B13" s="63" t="s">
        <v>55</v>
      </c>
      <c r="C13" s="531">
        <v>622.22588667327204</v>
      </c>
      <c r="D13" s="531">
        <v>635.94381023390599</v>
      </c>
      <c r="E13" s="577">
        <v>674.75898262118301</v>
      </c>
      <c r="F13" s="531">
        <v>679.016724318912</v>
      </c>
      <c r="G13" s="531">
        <v>673.27407034002204</v>
      </c>
      <c r="H13" s="531">
        <v>666.16011360746108</v>
      </c>
      <c r="I13" s="531">
        <v>675.00063031909406</v>
      </c>
      <c r="J13" s="531">
        <v>688.00695413787207</v>
      </c>
      <c r="K13" s="531">
        <v>711.72341053603816</v>
      </c>
      <c r="L13" s="531">
        <v>749.37493306374006</v>
      </c>
      <c r="M13" s="531">
        <v>786.475637503641</v>
      </c>
    </row>
    <row r="14" spans="1:24" s="136" customFormat="1" ht="16.5" customHeight="1" x14ac:dyDescent="0.2">
      <c r="A14" s="61" t="s">
        <v>58</v>
      </c>
      <c r="B14" s="58" t="s">
        <v>46</v>
      </c>
      <c r="C14" s="528">
        <v>847.44288328356504</v>
      </c>
      <c r="D14" s="528">
        <v>851.68232272168302</v>
      </c>
      <c r="E14" s="576">
        <v>881.83741841432004</v>
      </c>
      <c r="F14" s="528">
        <v>886.21648774364201</v>
      </c>
      <c r="G14" s="528">
        <v>876.15164491889004</v>
      </c>
      <c r="H14" s="528">
        <v>865.88542855200205</v>
      </c>
      <c r="I14" s="528">
        <v>862.51239979343711</v>
      </c>
      <c r="J14" s="528">
        <v>871.57959064838906</v>
      </c>
      <c r="K14" s="528">
        <v>893.30964622452905</v>
      </c>
      <c r="L14" s="528">
        <v>935.64690023586411</v>
      </c>
      <c r="M14" s="528">
        <v>980.03467699590408</v>
      </c>
    </row>
    <row r="15" spans="1:24" s="136" customFormat="1" ht="12.75" customHeight="1" x14ac:dyDescent="0.2">
      <c r="A15" s="62"/>
      <c r="B15" s="63" t="s">
        <v>54</v>
      </c>
      <c r="C15" s="531">
        <v>885.69404056562712</v>
      </c>
      <c r="D15" s="531">
        <v>882.66166025483801</v>
      </c>
      <c r="E15" s="577">
        <v>916.41260038550206</v>
      </c>
      <c r="F15" s="531">
        <v>924.34479606289096</v>
      </c>
      <c r="G15" s="531">
        <v>911.66736574395907</v>
      </c>
      <c r="H15" s="531">
        <v>906.40771357157212</v>
      </c>
      <c r="I15" s="531">
        <v>901.54740505876202</v>
      </c>
      <c r="J15" s="531">
        <v>917.10462202263</v>
      </c>
      <c r="K15" s="531">
        <v>938.39715844318209</v>
      </c>
      <c r="L15" s="531">
        <v>982.9300194296361</v>
      </c>
      <c r="M15" s="531">
        <v>1028.6203875692499</v>
      </c>
    </row>
    <row r="16" spans="1:24" s="136" customFormat="1" ht="12.75" customHeight="1" x14ac:dyDescent="0.2">
      <c r="A16" s="61"/>
      <c r="B16" s="63" t="s">
        <v>55</v>
      </c>
      <c r="C16" s="531">
        <v>804.51254429862502</v>
      </c>
      <c r="D16" s="531">
        <v>816.86332557059711</v>
      </c>
      <c r="E16" s="577">
        <v>843.62053397298803</v>
      </c>
      <c r="F16" s="531">
        <v>844.52789917018015</v>
      </c>
      <c r="G16" s="531">
        <v>838.07517775576207</v>
      </c>
      <c r="H16" s="531">
        <v>822.22223905755607</v>
      </c>
      <c r="I16" s="531">
        <v>819.38813791945006</v>
      </c>
      <c r="J16" s="531">
        <v>821.71461839681297</v>
      </c>
      <c r="K16" s="531">
        <v>843.23970535555213</v>
      </c>
      <c r="L16" s="531">
        <v>882.47265609058013</v>
      </c>
      <c r="M16" s="531">
        <v>924.7542303906331</v>
      </c>
    </row>
    <row r="17" spans="1:13" s="136" customFormat="1" ht="16.5" customHeight="1" x14ac:dyDescent="0.2">
      <c r="A17" s="61" t="s">
        <v>59</v>
      </c>
      <c r="B17" s="58" t="s">
        <v>46</v>
      </c>
      <c r="C17" s="528">
        <v>1002.2276461374</v>
      </c>
      <c r="D17" s="528">
        <v>1011.9038100730601</v>
      </c>
      <c r="E17" s="576">
        <v>1034.6547196948602</v>
      </c>
      <c r="F17" s="528">
        <v>1025.1625416177903</v>
      </c>
      <c r="G17" s="528">
        <v>1015.25037434595</v>
      </c>
      <c r="H17" s="528">
        <v>997.83089565780904</v>
      </c>
      <c r="I17" s="528">
        <v>987.52666890434807</v>
      </c>
      <c r="J17" s="528">
        <v>991.06379561785809</v>
      </c>
      <c r="K17" s="528">
        <v>1003.61450690821</v>
      </c>
      <c r="L17" s="528">
        <v>1034.77980628215</v>
      </c>
      <c r="M17" s="528">
        <v>1081.34847479682</v>
      </c>
    </row>
    <row r="18" spans="1:13" s="136" customFormat="1" ht="12.75" customHeight="1" x14ac:dyDescent="0.2">
      <c r="A18" s="62"/>
      <c r="B18" s="63" t="s">
        <v>54</v>
      </c>
      <c r="C18" s="531">
        <v>1070.8122453346402</v>
      </c>
      <c r="D18" s="531">
        <v>1075.7938105022899</v>
      </c>
      <c r="E18" s="577">
        <v>1098.6149174126199</v>
      </c>
      <c r="F18" s="531">
        <v>1085.6765461677601</v>
      </c>
      <c r="G18" s="531">
        <v>1075.1518025425401</v>
      </c>
      <c r="H18" s="531">
        <v>1053.0039878457901</v>
      </c>
      <c r="I18" s="531">
        <v>1036.9852602872002</v>
      </c>
      <c r="J18" s="531">
        <v>1043.90744755951</v>
      </c>
      <c r="K18" s="531">
        <v>1054.6308817122301</v>
      </c>
      <c r="L18" s="531">
        <v>1089.10196253545</v>
      </c>
      <c r="M18" s="531">
        <v>1145.5087133347301</v>
      </c>
    </row>
    <row r="19" spans="1:13" s="136" customFormat="1" ht="12.75" customHeight="1" x14ac:dyDescent="0.2">
      <c r="A19" s="61"/>
      <c r="B19" s="63" t="s">
        <v>55</v>
      </c>
      <c r="C19" s="531">
        <v>921.18449328068709</v>
      </c>
      <c r="D19" s="531">
        <v>936.61822136238902</v>
      </c>
      <c r="E19" s="577">
        <v>960.22438525784503</v>
      </c>
      <c r="F19" s="531">
        <v>956.29274319765011</v>
      </c>
      <c r="G19" s="531">
        <v>949.38251537888607</v>
      </c>
      <c r="H19" s="531">
        <v>937.44447996742213</v>
      </c>
      <c r="I19" s="531">
        <v>932.61849901647008</v>
      </c>
      <c r="J19" s="531">
        <v>932.72344813225504</v>
      </c>
      <c r="K19" s="531">
        <v>946.64290571000708</v>
      </c>
      <c r="L19" s="531">
        <v>972.87029325354104</v>
      </c>
      <c r="M19" s="531">
        <v>1006.35973876097</v>
      </c>
    </row>
    <row r="20" spans="1:13" s="136" customFormat="1" ht="16.5" customHeight="1" x14ac:dyDescent="0.2">
      <c r="A20" s="61" t="s">
        <v>60</v>
      </c>
      <c r="B20" s="58" t="s">
        <v>46</v>
      </c>
      <c r="C20" s="528">
        <v>1081.99263472701</v>
      </c>
      <c r="D20" s="528">
        <v>1113.22659314055</v>
      </c>
      <c r="E20" s="576">
        <v>1147.3860981436201</v>
      </c>
      <c r="F20" s="528">
        <v>1148.82179124647</v>
      </c>
      <c r="G20" s="528">
        <v>1150.5448351972502</v>
      </c>
      <c r="H20" s="528">
        <v>1137.8678355894499</v>
      </c>
      <c r="I20" s="528">
        <v>1125.56210478462</v>
      </c>
      <c r="J20" s="528">
        <v>1118.14712447494</v>
      </c>
      <c r="K20" s="528">
        <v>1123.6743478693402</v>
      </c>
      <c r="L20" s="528">
        <v>1143.1950956973001</v>
      </c>
      <c r="M20" s="528">
        <v>1176.18954144759</v>
      </c>
    </row>
    <row r="21" spans="1:13" s="136" customFormat="1" ht="12.75" customHeight="1" x14ac:dyDescent="0.2">
      <c r="A21" s="62"/>
      <c r="B21" s="63" t="s">
        <v>54</v>
      </c>
      <c r="C21" s="531">
        <v>1187.9406701198802</v>
      </c>
      <c r="D21" s="531">
        <v>1215.41658256557</v>
      </c>
      <c r="E21" s="577">
        <v>1246.2330211378601</v>
      </c>
      <c r="F21" s="531">
        <v>1245.2765702998402</v>
      </c>
      <c r="G21" s="531">
        <v>1245.6454495689502</v>
      </c>
      <c r="H21" s="531">
        <v>1225.79558639632</v>
      </c>
      <c r="I21" s="531">
        <v>1207.94193186698</v>
      </c>
      <c r="J21" s="531">
        <v>1199.21215082396</v>
      </c>
      <c r="K21" s="531">
        <v>1203.0458791736301</v>
      </c>
      <c r="L21" s="531">
        <v>1220.7860014861499</v>
      </c>
      <c r="M21" s="531">
        <v>1256.2839007377502</v>
      </c>
    </row>
    <row r="22" spans="1:13" s="136" customFormat="1" ht="12.75" customHeight="1" x14ac:dyDescent="0.2">
      <c r="A22" s="61"/>
      <c r="B22" s="63" t="s">
        <v>55</v>
      </c>
      <c r="C22" s="531">
        <v>951.42788099343204</v>
      </c>
      <c r="D22" s="531">
        <v>988.23525759717506</v>
      </c>
      <c r="E22" s="577">
        <v>1027.99115981511</v>
      </c>
      <c r="F22" s="531">
        <v>1035.9984109673298</v>
      </c>
      <c r="G22" s="531">
        <v>1043.78362588715</v>
      </c>
      <c r="H22" s="531">
        <v>1040.1942949559702</v>
      </c>
      <c r="I22" s="531">
        <v>1033.5912868907201</v>
      </c>
      <c r="J22" s="531">
        <v>1028.94397646877</v>
      </c>
      <c r="K22" s="531">
        <v>1036.0811925441501</v>
      </c>
      <c r="L22" s="531">
        <v>1056.9140207698501</v>
      </c>
      <c r="M22" s="531">
        <v>1085.77695626332</v>
      </c>
    </row>
    <row r="23" spans="1:13" s="136" customFormat="1" ht="16.5" customHeight="1" x14ac:dyDescent="0.2">
      <c r="A23" s="61" t="s">
        <v>61</v>
      </c>
      <c r="B23" s="58" t="s">
        <v>46</v>
      </c>
      <c r="C23" s="528">
        <v>1086.9342532013402</v>
      </c>
      <c r="D23" s="528">
        <v>1112.16388679023</v>
      </c>
      <c r="E23" s="576">
        <v>1150.5129349587901</v>
      </c>
      <c r="F23" s="528">
        <v>1164.3049046531401</v>
      </c>
      <c r="G23" s="528">
        <v>1182.65171991699</v>
      </c>
      <c r="H23" s="528">
        <v>1188.8892561251403</v>
      </c>
      <c r="I23" s="528">
        <v>1199.29160108875</v>
      </c>
      <c r="J23" s="528">
        <v>1202.7685113192301</v>
      </c>
      <c r="K23" s="528">
        <v>1213.0108721032102</v>
      </c>
      <c r="L23" s="528">
        <v>1237.06960709492</v>
      </c>
      <c r="M23" s="528">
        <v>1273.5222937617102</v>
      </c>
    </row>
    <row r="24" spans="1:13" s="136" customFormat="1" ht="12.75" customHeight="1" x14ac:dyDescent="0.2">
      <c r="A24" s="62"/>
      <c r="B24" s="63" t="s">
        <v>54</v>
      </c>
      <c r="C24" s="531">
        <v>1222.3476689547799</v>
      </c>
      <c r="D24" s="531">
        <v>1244.0573063597501</v>
      </c>
      <c r="E24" s="577">
        <v>1282.0676039313601</v>
      </c>
      <c r="F24" s="531">
        <v>1297.95669595046</v>
      </c>
      <c r="G24" s="531">
        <v>1318.7246921764199</v>
      </c>
      <c r="H24" s="531">
        <v>1319.64519640751</v>
      </c>
      <c r="I24" s="531">
        <v>1322.5866727113503</v>
      </c>
      <c r="J24" s="531">
        <v>1324.1118137287001</v>
      </c>
      <c r="K24" s="531">
        <v>1328.88853800128</v>
      </c>
      <c r="L24" s="531">
        <v>1345.4762205205702</v>
      </c>
      <c r="M24" s="531">
        <v>1383.5613208483501</v>
      </c>
    </row>
    <row r="25" spans="1:13" s="136" customFormat="1" ht="12.75" customHeight="1" x14ac:dyDescent="0.2">
      <c r="A25" s="61"/>
      <c r="B25" s="63" t="s">
        <v>55</v>
      </c>
      <c r="C25" s="531">
        <v>914.49345528705112</v>
      </c>
      <c r="D25" s="531">
        <v>946.20296449629905</v>
      </c>
      <c r="E25" s="577">
        <v>987.99647101449307</v>
      </c>
      <c r="F25" s="531">
        <v>1003.8479621475201</v>
      </c>
      <c r="G25" s="531">
        <v>1026.09695349136</v>
      </c>
      <c r="H25" s="531">
        <v>1040.29271860318</v>
      </c>
      <c r="I25" s="531">
        <v>1059.5551038521401</v>
      </c>
      <c r="J25" s="531">
        <v>1067.2696476530202</v>
      </c>
      <c r="K25" s="531">
        <v>1084.7315140524702</v>
      </c>
      <c r="L25" s="531">
        <v>1116.67326972568</v>
      </c>
      <c r="M25" s="531">
        <v>1150.9943980640899</v>
      </c>
    </row>
    <row r="26" spans="1:13" s="136" customFormat="1" ht="16.5" customHeight="1" x14ac:dyDescent="0.2">
      <c r="A26" s="61" t="s">
        <v>62</v>
      </c>
      <c r="B26" s="58" t="s">
        <v>46</v>
      </c>
      <c r="C26" s="528">
        <v>1094.5264718537701</v>
      </c>
      <c r="D26" s="528">
        <v>1119.6526853732701</v>
      </c>
      <c r="E26" s="576">
        <v>1158.8243723292398</v>
      </c>
      <c r="F26" s="528">
        <v>1168.0118851667</v>
      </c>
      <c r="G26" s="528">
        <v>1180.2590372242</v>
      </c>
      <c r="H26" s="528">
        <v>1183.1525754516501</v>
      </c>
      <c r="I26" s="528">
        <v>1181.0115469005602</v>
      </c>
      <c r="J26" s="528">
        <v>1187.8847376401102</v>
      </c>
      <c r="K26" s="528">
        <v>1205.0934430863199</v>
      </c>
      <c r="L26" s="528">
        <v>1239.5690069477498</v>
      </c>
      <c r="M26" s="528">
        <v>1285.8046184428902</v>
      </c>
    </row>
    <row r="27" spans="1:13" s="136" customFormat="1" ht="12.75" customHeight="1" x14ac:dyDescent="0.2">
      <c r="A27" s="62"/>
      <c r="B27" s="63" t="s">
        <v>54</v>
      </c>
      <c r="C27" s="531">
        <v>1246.42381848337</v>
      </c>
      <c r="D27" s="531">
        <v>1274.7276170182301</v>
      </c>
      <c r="E27" s="577">
        <v>1316.8933676880399</v>
      </c>
      <c r="F27" s="531">
        <v>1328.0713552525499</v>
      </c>
      <c r="G27" s="531">
        <v>1347.45569327204</v>
      </c>
      <c r="H27" s="531">
        <v>1344.8975927172601</v>
      </c>
      <c r="I27" s="531">
        <v>1332.0538948078001</v>
      </c>
      <c r="J27" s="531">
        <v>1338.4676732402802</v>
      </c>
      <c r="K27" s="531">
        <v>1349.4990457162201</v>
      </c>
      <c r="L27" s="531">
        <v>1378.9126492465202</v>
      </c>
      <c r="M27" s="531">
        <v>1423.6221445112601</v>
      </c>
    </row>
    <row r="28" spans="1:13" s="136" customFormat="1" ht="12.75" customHeight="1" x14ac:dyDescent="0.2">
      <c r="A28" s="61"/>
      <c r="B28" s="63" t="s">
        <v>55</v>
      </c>
      <c r="C28" s="531">
        <v>889.98310443195408</v>
      </c>
      <c r="D28" s="531">
        <v>915.47317820026808</v>
      </c>
      <c r="E28" s="577">
        <v>953.46055977405308</v>
      </c>
      <c r="F28" s="531">
        <v>966.54171351846503</v>
      </c>
      <c r="G28" s="531">
        <v>982.00335336408511</v>
      </c>
      <c r="H28" s="531">
        <v>993.84386112930906</v>
      </c>
      <c r="I28" s="531">
        <v>1005.1311927372601</v>
      </c>
      <c r="J28" s="531">
        <v>1015.2265152156201</v>
      </c>
      <c r="K28" s="531">
        <v>1040.2782116630301</v>
      </c>
      <c r="L28" s="531">
        <v>1079.4548851281299</v>
      </c>
      <c r="M28" s="531">
        <v>1127.2981062254501</v>
      </c>
    </row>
    <row r="29" spans="1:13" s="136" customFormat="1" ht="16.5" customHeight="1" x14ac:dyDescent="0.2">
      <c r="A29" s="61" t="s">
        <v>63</v>
      </c>
      <c r="B29" s="58" t="s">
        <v>46</v>
      </c>
      <c r="C29" s="528">
        <v>1145.43769702483</v>
      </c>
      <c r="D29" s="528">
        <v>1173.34102067707</v>
      </c>
      <c r="E29" s="576">
        <v>1211.13828250096</v>
      </c>
      <c r="F29" s="528">
        <v>1205.5310699654101</v>
      </c>
      <c r="G29" s="528">
        <v>1204.0537149003701</v>
      </c>
      <c r="H29" s="528">
        <v>1196.1293766952801</v>
      </c>
      <c r="I29" s="528">
        <v>1190.3386919125101</v>
      </c>
      <c r="J29" s="528">
        <v>1189.6382748037802</v>
      </c>
      <c r="K29" s="528">
        <v>1198.5365402810501</v>
      </c>
      <c r="L29" s="528">
        <v>1218.0278840941701</v>
      </c>
      <c r="M29" s="528">
        <v>1252.9285720356099</v>
      </c>
    </row>
    <row r="30" spans="1:13" s="136" customFormat="1" ht="12.75" customHeight="1" x14ac:dyDescent="0.2">
      <c r="A30" s="62"/>
      <c r="B30" s="63" t="s">
        <v>54</v>
      </c>
      <c r="C30" s="531">
        <v>1300.62736692055</v>
      </c>
      <c r="D30" s="531">
        <v>1331.0787564402001</v>
      </c>
      <c r="E30" s="577">
        <v>1376.2103027016999</v>
      </c>
      <c r="F30" s="531">
        <v>1373.70014887974</v>
      </c>
      <c r="G30" s="531">
        <v>1381.0578406394902</v>
      </c>
      <c r="H30" s="531">
        <v>1371.7710563868</v>
      </c>
      <c r="I30" s="531">
        <v>1362.30931855119</v>
      </c>
      <c r="J30" s="531">
        <v>1359.5764647652002</v>
      </c>
      <c r="K30" s="531">
        <v>1361.4007300695303</v>
      </c>
      <c r="L30" s="531">
        <v>1373.3959450312</v>
      </c>
      <c r="M30" s="531">
        <v>1404.53582137989</v>
      </c>
    </row>
    <row r="31" spans="1:13" s="136" customFormat="1" ht="12.75" customHeight="1" x14ac:dyDescent="0.2">
      <c r="A31" s="61"/>
      <c r="B31" s="63" t="s">
        <v>55</v>
      </c>
      <c r="C31" s="531">
        <v>906.89160289903907</v>
      </c>
      <c r="D31" s="531">
        <v>939.605532440101</v>
      </c>
      <c r="E31" s="577">
        <v>973.32972868406307</v>
      </c>
      <c r="F31" s="531">
        <v>974.42694005301303</v>
      </c>
      <c r="G31" s="531">
        <v>976.32706711748199</v>
      </c>
      <c r="H31" s="531">
        <v>974.90004499127713</v>
      </c>
      <c r="I31" s="531">
        <v>975.55277572964712</v>
      </c>
      <c r="J31" s="531">
        <v>980.1207869402291</v>
      </c>
      <c r="K31" s="531">
        <v>999.20941558757011</v>
      </c>
      <c r="L31" s="531">
        <v>1027.3050845319901</v>
      </c>
      <c r="M31" s="531">
        <v>1067.12550851577</v>
      </c>
    </row>
    <row r="32" spans="1:13" s="136" customFormat="1" ht="16.5" customHeight="1" x14ac:dyDescent="0.2">
      <c r="A32" s="61" t="s">
        <v>64</v>
      </c>
      <c r="B32" s="58" t="s">
        <v>46</v>
      </c>
      <c r="C32" s="528">
        <v>1156.5367807896801</v>
      </c>
      <c r="D32" s="528">
        <v>1187.3870506260698</v>
      </c>
      <c r="E32" s="576">
        <v>1242.5780132603099</v>
      </c>
      <c r="F32" s="528">
        <v>1249.1361361209401</v>
      </c>
      <c r="G32" s="528">
        <v>1267.21539810029</v>
      </c>
      <c r="H32" s="528">
        <v>1260.4833702425701</v>
      </c>
      <c r="I32" s="528">
        <v>1243.6967887564499</v>
      </c>
      <c r="J32" s="528">
        <v>1231.8288324408602</v>
      </c>
      <c r="K32" s="528">
        <v>1222.2620513317202</v>
      </c>
      <c r="L32" s="528">
        <v>1222.04364263203</v>
      </c>
      <c r="M32" s="528">
        <v>1243.2051063987401</v>
      </c>
    </row>
    <row r="33" spans="1:24" s="136" customFormat="1" ht="12.75" customHeight="1" x14ac:dyDescent="0.2">
      <c r="A33" s="62"/>
      <c r="B33" s="63" t="s">
        <v>54</v>
      </c>
      <c r="C33" s="531">
        <v>1294.73963651227</v>
      </c>
      <c r="D33" s="531">
        <v>1333.7904792833999</v>
      </c>
      <c r="E33" s="577">
        <v>1404.7829947669802</v>
      </c>
      <c r="F33" s="531">
        <v>1418.3216987246901</v>
      </c>
      <c r="G33" s="531">
        <v>1455.2462021471301</v>
      </c>
      <c r="H33" s="531">
        <v>1449.6701396277401</v>
      </c>
      <c r="I33" s="531">
        <v>1421.029978798</v>
      </c>
      <c r="J33" s="531">
        <v>1403.84167448736</v>
      </c>
      <c r="K33" s="531">
        <v>1388.6554972413701</v>
      </c>
      <c r="L33" s="531">
        <v>1378.0529539963502</v>
      </c>
      <c r="M33" s="531">
        <v>1397.9563951585301</v>
      </c>
    </row>
    <row r="34" spans="1:24" s="136" customFormat="1" ht="12.75" customHeight="1" x14ac:dyDescent="0.2">
      <c r="A34" s="61"/>
      <c r="B34" s="63" t="s">
        <v>55</v>
      </c>
      <c r="C34" s="531">
        <v>907.80927313452503</v>
      </c>
      <c r="D34" s="531">
        <v>935.50834673410316</v>
      </c>
      <c r="E34" s="577">
        <v>972.61310613357409</v>
      </c>
      <c r="F34" s="531">
        <v>977.00727999840797</v>
      </c>
      <c r="G34" s="531">
        <v>987.74682012001006</v>
      </c>
      <c r="H34" s="531">
        <v>989.91227161832512</v>
      </c>
      <c r="I34" s="531">
        <v>997.43423587466111</v>
      </c>
      <c r="J34" s="531">
        <v>998.73412419947203</v>
      </c>
      <c r="K34" s="531">
        <v>1000.2340519153901</v>
      </c>
      <c r="L34" s="531">
        <v>1011.7941943852501</v>
      </c>
      <c r="M34" s="531">
        <v>1036.09958569484</v>
      </c>
    </row>
    <row r="35" spans="1:24" s="136" customFormat="1" ht="16.5" customHeight="1" x14ac:dyDescent="0.2">
      <c r="A35" s="61" t="s">
        <v>65</v>
      </c>
      <c r="B35" s="58" t="s">
        <v>46</v>
      </c>
      <c r="C35" s="528">
        <v>1136.9392491993801</v>
      </c>
      <c r="D35" s="528">
        <v>1173.2398938860599</v>
      </c>
      <c r="E35" s="576">
        <v>1232.0138915432399</v>
      </c>
      <c r="F35" s="528">
        <v>1239.7543394827601</v>
      </c>
      <c r="G35" s="528">
        <v>1253.7823119896902</v>
      </c>
      <c r="H35" s="528">
        <v>1246.00797374486</v>
      </c>
      <c r="I35" s="528">
        <v>1252.2867796227101</v>
      </c>
      <c r="J35" s="528">
        <v>1263.1217753713001</v>
      </c>
      <c r="K35" s="528">
        <v>1258.94643770111</v>
      </c>
      <c r="L35" s="528">
        <v>1268.0130981556601</v>
      </c>
      <c r="M35" s="528">
        <v>1288.8983279398201</v>
      </c>
    </row>
    <row r="36" spans="1:24" s="136" customFormat="1" ht="12.75" customHeight="1" x14ac:dyDescent="0.2">
      <c r="A36" s="62"/>
      <c r="B36" s="63" t="s">
        <v>54</v>
      </c>
      <c r="C36" s="531">
        <v>1284.7949125217101</v>
      </c>
      <c r="D36" s="531">
        <v>1329.0422172476301</v>
      </c>
      <c r="E36" s="577">
        <v>1403.0002516660302</v>
      </c>
      <c r="F36" s="531">
        <v>1421.1272173864402</v>
      </c>
      <c r="G36" s="531">
        <v>1460.7360453998799</v>
      </c>
      <c r="H36" s="531">
        <v>1452.1544140712501</v>
      </c>
      <c r="I36" s="531">
        <v>1455.0601739108502</v>
      </c>
      <c r="J36" s="531">
        <v>1469.17290555105</v>
      </c>
      <c r="K36" s="531">
        <v>1457.8600402383902</v>
      </c>
      <c r="L36" s="531">
        <v>1446.99095198532</v>
      </c>
      <c r="M36" s="531">
        <v>1460.4292916404302</v>
      </c>
    </row>
    <row r="37" spans="1:24" s="136" customFormat="1" ht="12.75" customHeight="1" x14ac:dyDescent="0.2">
      <c r="A37" s="61"/>
      <c r="B37" s="63" t="s">
        <v>55</v>
      </c>
      <c r="C37" s="531">
        <v>857.80344245449203</v>
      </c>
      <c r="D37" s="531">
        <v>894.81688303648014</v>
      </c>
      <c r="E37" s="577">
        <v>941.01386860304308</v>
      </c>
      <c r="F37" s="531">
        <v>948.78080642988596</v>
      </c>
      <c r="G37" s="531">
        <v>949.05054409420904</v>
      </c>
      <c r="H37" s="531">
        <v>941.48780388911905</v>
      </c>
      <c r="I37" s="531">
        <v>951.96990728972003</v>
      </c>
      <c r="J37" s="531">
        <v>961.11830995006312</v>
      </c>
      <c r="K37" s="531">
        <v>973.39825053860807</v>
      </c>
      <c r="L37" s="531">
        <v>1009.34236861212</v>
      </c>
      <c r="M37" s="531">
        <v>1047.6729984113299</v>
      </c>
    </row>
    <row r="38" spans="1:24" s="266" customFormat="1" ht="16.5" customHeight="1" x14ac:dyDescent="0.2">
      <c r="A38" s="182" t="s">
        <v>68</v>
      </c>
      <c r="B38" s="265" t="s">
        <v>46</v>
      </c>
      <c r="C38" s="530">
        <v>1166.5790860485599</v>
      </c>
      <c r="D38" s="530">
        <v>1208.6496688913401</v>
      </c>
      <c r="E38" s="578">
        <v>1292.3993362016001</v>
      </c>
      <c r="F38" s="530">
        <v>1319.0017028042801</v>
      </c>
      <c r="G38" s="530">
        <v>1384.9261148348501</v>
      </c>
      <c r="H38" s="530">
        <v>1372.6688267561801</v>
      </c>
      <c r="I38" s="530">
        <v>1328.6060058087301</v>
      </c>
      <c r="J38" s="530">
        <v>1341.6343658640101</v>
      </c>
      <c r="K38" s="530">
        <v>1337.5630869071399</v>
      </c>
      <c r="L38" s="530">
        <v>1346.8281692631201</v>
      </c>
      <c r="M38" s="530">
        <v>1353.01839758188</v>
      </c>
      <c r="O38" s="136"/>
      <c r="P38" s="136"/>
      <c r="Q38" s="136"/>
      <c r="R38" s="136"/>
      <c r="S38" s="136"/>
      <c r="T38" s="136"/>
      <c r="U38" s="136"/>
      <c r="V38" s="136"/>
      <c r="W38" s="136"/>
      <c r="X38" s="136"/>
    </row>
    <row r="39" spans="1:24" s="136" customFormat="1" ht="12.75" customHeight="1" x14ac:dyDescent="0.2">
      <c r="A39" s="62"/>
      <c r="B39" s="63" t="s">
        <v>54</v>
      </c>
      <c r="C39" s="531">
        <v>1277.1902427745702</v>
      </c>
      <c r="D39" s="531">
        <v>1336.9906428104302</v>
      </c>
      <c r="E39" s="577">
        <v>1436.2501100317199</v>
      </c>
      <c r="F39" s="531">
        <v>1465.05348083845</v>
      </c>
      <c r="G39" s="531">
        <v>1568.8957003535299</v>
      </c>
      <c r="H39" s="531">
        <v>1552.8663450511101</v>
      </c>
      <c r="I39" s="531">
        <v>1528.6631959214999</v>
      </c>
      <c r="J39" s="531">
        <v>1547.1708255528301</v>
      </c>
      <c r="K39" s="531">
        <v>1537.8553152993302</v>
      </c>
      <c r="L39" s="531">
        <v>1547.8221634319202</v>
      </c>
      <c r="M39" s="531">
        <v>1534.45845917413</v>
      </c>
    </row>
    <row r="40" spans="1:24" s="136" customFormat="1" ht="12.75" customHeight="1" x14ac:dyDescent="0.2">
      <c r="A40" s="61"/>
      <c r="B40" s="63" t="s">
        <v>55</v>
      </c>
      <c r="C40" s="531">
        <v>899.2628476251881</v>
      </c>
      <c r="D40" s="531">
        <v>918.24090697674399</v>
      </c>
      <c r="E40" s="577">
        <v>973.81171679473107</v>
      </c>
      <c r="F40" s="531">
        <v>1004.74086104784</v>
      </c>
      <c r="G40" s="531">
        <v>1023.8968062201001</v>
      </c>
      <c r="H40" s="531">
        <v>1027.8347399809202</v>
      </c>
      <c r="I40" s="531">
        <v>986.89783520599315</v>
      </c>
      <c r="J40" s="531">
        <v>1010.3077693282601</v>
      </c>
      <c r="K40" s="531">
        <v>1024.6064800443501</v>
      </c>
      <c r="L40" s="531">
        <v>1018.2325988416001</v>
      </c>
      <c r="M40" s="531">
        <v>1057.3807316276502</v>
      </c>
    </row>
    <row r="41" spans="1:24" s="136" customFormat="1" ht="16.5" customHeight="1" x14ac:dyDescent="0.2">
      <c r="A41" s="61" t="s">
        <v>13</v>
      </c>
      <c r="B41" s="58" t="s">
        <v>46</v>
      </c>
      <c r="C41" s="528">
        <v>885.68339055794002</v>
      </c>
      <c r="D41" s="528">
        <v>921.86734594732798</v>
      </c>
      <c r="E41" s="576">
        <v>1247.0359640602201</v>
      </c>
      <c r="F41" s="528">
        <v>1437.1962203286701</v>
      </c>
      <c r="G41" s="528">
        <v>1428.69767810026</v>
      </c>
      <c r="H41" s="528">
        <v>1576.02051320755</v>
      </c>
      <c r="I41" s="528">
        <v>1575.7961383285301</v>
      </c>
      <c r="J41" s="528">
        <v>1535.4435644257701</v>
      </c>
      <c r="K41" s="528">
        <v>1559.7549865951701</v>
      </c>
      <c r="L41" s="528">
        <v>1616.0509732201201</v>
      </c>
      <c r="M41" s="528">
        <v>1651.8181638582203</v>
      </c>
    </row>
    <row r="42" spans="1:24" s="136" customFormat="1" ht="12.75" customHeight="1" x14ac:dyDescent="0.2">
      <c r="A42" s="64"/>
      <c r="B42" s="63" t="s">
        <v>54</v>
      </c>
      <c r="C42" s="531">
        <v>1049.3894340551201</v>
      </c>
      <c r="D42" s="531">
        <v>1111.5715255052901</v>
      </c>
      <c r="E42" s="577">
        <v>1456.8925744167302</v>
      </c>
      <c r="F42" s="531">
        <v>1642.7120894160601</v>
      </c>
      <c r="G42" s="531">
        <v>1640.2271227364201</v>
      </c>
      <c r="H42" s="531">
        <v>1743.4764247020601</v>
      </c>
      <c r="I42" s="531">
        <v>1777.6066810810801</v>
      </c>
      <c r="J42" s="531">
        <v>1696.31788522848</v>
      </c>
      <c r="K42" s="531">
        <v>1736.8120758483001</v>
      </c>
      <c r="L42" s="531">
        <v>1791.3194238281301</v>
      </c>
      <c r="M42" s="531">
        <v>1833.1349488926699</v>
      </c>
    </row>
    <row r="43" spans="1:24" s="136" customFormat="1" ht="12.75" customHeight="1" x14ac:dyDescent="0.2">
      <c r="A43" s="9"/>
      <c r="B43" s="65" t="s">
        <v>55</v>
      </c>
      <c r="C43" s="579">
        <v>689.54501768867908</v>
      </c>
      <c r="D43" s="579">
        <v>706.80717948717904</v>
      </c>
      <c r="E43" s="580">
        <v>927.36468137254894</v>
      </c>
      <c r="F43" s="579">
        <v>1025.41305301645</v>
      </c>
      <c r="G43" s="579">
        <v>1025.9002298850601</v>
      </c>
      <c r="H43" s="579">
        <v>1191.5384079601999</v>
      </c>
      <c r="I43" s="579">
        <v>1172.6109287257002</v>
      </c>
      <c r="J43" s="579">
        <v>1224.5960574948701</v>
      </c>
      <c r="K43" s="579">
        <v>1197.69130612245</v>
      </c>
      <c r="L43" s="579">
        <v>1262.05710059172</v>
      </c>
      <c r="M43" s="579">
        <v>1262.66659963437</v>
      </c>
    </row>
    <row r="44" spans="1:24" s="133" customFormat="1" ht="15" customHeight="1" x14ac:dyDescent="0.2">
      <c r="A44" s="21" t="s">
        <v>140</v>
      </c>
      <c r="B44" s="73"/>
      <c r="C44" s="57"/>
      <c r="D44" s="57"/>
      <c r="E44" s="57"/>
      <c r="F44" s="57"/>
      <c r="G44" s="57"/>
      <c r="H44" s="57"/>
      <c r="I44" s="57"/>
      <c r="J44" s="95"/>
      <c r="K44" s="95"/>
      <c r="L44" s="95"/>
      <c r="M44" s="95"/>
    </row>
    <row r="45" spans="1:24" s="133" customFormat="1" ht="11.25" customHeight="1" x14ac:dyDescent="0.2">
      <c r="A45" s="655" t="s">
        <v>6</v>
      </c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</row>
  </sheetData>
  <mergeCells count="2">
    <mergeCell ref="A45:M45"/>
    <mergeCell ref="A1:M1"/>
  </mergeCells>
  <phoneticPr fontId="15" type="noConversion"/>
  <conditionalFormatting sqref="A45 H3 A1 J44 A46:G1048576 A2:G2 A4:G4 A3:F3 B44:G44 A5:D10 A11:L43 N1:O1048576 Z1:XFD1048576">
    <cfRule type="cellIs" dxfId="54" priority="42" operator="equal">
      <formula>0</formula>
    </cfRule>
  </conditionalFormatting>
  <conditionalFormatting sqref="H2 H46:H1048576 H4">
    <cfRule type="cellIs" dxfId="53" priority="41" operator="equal">
      <formula>0</formula>
    </cfRule>
  </conditionalFormatting>
  <conditionalFormatting sqref="H44">
    <cfRule type="cellIs" dxfId="52" priority="40" operator="equal">
      <formula>0</formula>
    </cfRule>
  </conditionalFormatting>
  <conditionalFormatting sqref="A44">
    <cfRule type="cellIs" dxfId="51" priority="38" operator="equal">
      <formula>0</formula>
    </cfRule>
  </conditionalFormatting>
  <conditionalFormatting sqref="J3">
    <cfRule type="cellIs" dxfId="50" priority="37" operator="equal">
      <formula>0</formula>
    </cfRule>
  </conditionalFormatting>
  <conditionalFormatting sqref="J2 J46:J1048576 J4:L4">
    <cfRule type="cellIs" dxfId="49" priority="36" operator="equal">
      <formula>0</formula>
    </cfRule>
  </conditionalFormatting>
  <conditionalFormatting sqref="I3">
    <cfRule type="cellIs" dxfId="48" priority="29" operator="equal">
      <formula>0</formula>
    </cfRule>
  </conditionalFormatting>
  <conditionalFormatting sqref="I2 I46:I1048576 I4">
    <cfRule type="cellIs" dxfId="47" priority="28" operator="equal">
      <formula>0</formula>
    </cfRule>
  </conditionalFormatting>
  <conditionalFormatting sqref="I44">
    <cfRule type="cellIs" dxfId="46" priority="27" operator="equal">
      <formula>0</formula>
    </cfRule>
  </conditionalFormatting>
  <conditionalFormatting sqref="E5:L7">
    <cfRule type="cellIs" dxfId="45" priority="23" operator="equal">
      <formula>0</formula>
    </cfRule>
  </conditionalFormatting>
  <conditionalFormatting sqref="E8:L10">
    <cfRule type="cellIs" dxfId="44" priority="22" operator="equal">
      <formula>0</formula>
    </cfRule>
  </conditionalFormatting>
  <conditionalFormatting sqref="L44">
    <cfRule type="cellIs" dxfId="43" priority="21" operator="equal">
      <formula>0</formula>
    </cfRule>
  </conditionalFormatting>
  <conditionalFormatting sqref="L3">
    <cfRule type="cellIs" dxfId="42" priority="20" operator="equal">
      <formula>0</formula>
    </cfRule>
  </conditionalFormatting>
  <conditionalFormatting sqref="L2 L46:L1048576">
    <cfRule type="cellIs" dxfId="41" priority="19" operator="equal">
      <formula>0</formula>
    </cfRule>
  </conditionalFormatting>
  <conditionalFormatting sqref="K44">
    <cfRule type="cellIs" dxfId="40" priority="13" operator="equal">
      <formula>0</formula>
    </cfRule>
  </conditionalFormatting>
  <conditionalFormatting sqref="K3">
    <cfRule type="cellIs" dxfId="39" priority="12" operator="equal">
      <formula>0</formula>
    </cfRule>
  </conditionalFormatting>
  <conditionalFormatting sqref="K2 K46:K1048576">
    <cfRule type="cellIs" dxfId="38" priority="11" operator="equal">
      <formula>0</formula>
    </cfRule>
  </conditionalFormatting>
  <conditionalFormatting sqref="M11:M43">
    <cfRule type="cellIs" dxfId="37" priority="7" operator="equal">
      <formula>0</formula>
    </cfRule>
  </conditionalFormatting>
  <conditionalFormatting sqref="M4">
    <cfRule type="cellIs" dxfId="36" priority="6" operator="equal">
      <formula>0</formula>
    </cfRule>
  </conditionalFormatting>
  <conditionalFormatting sqref="M5:M7">
    <cfRule type="cellIs" dxfId="35" priority="5" operator="equal">
      <formula>0</formula>
    </cfRule>
  </conditionalFormatting>
  <conditionalFormatting sqref="M8:M10">
    <cfRule type="cellIs" dxfId="34" priority="4" operator="equal">
      <formula>0</formula>
    </cfRule>
  </conditionalFormatting>
  <conditionalFormatting sqref="M44">
    <cfRule type="cellIs" dxfId="33" priority="3" operator="equal">
      <formula>0</formula>
    </cfRule>
  </conditionalFormatting>
  <conditionalFormatting sqref="M3">
    <cfRule type="cellIs" dxfId="32" priority="2" operator="equal">
      <formula>0</formula>
    </cfRule>
  </conditionalFormatting>
  <conditionalFormatting sqref="M2 M46:M1048576">
    <cfRule type="cellIs" dxfId="3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tabColor rgb="FFA50021"/>
  </sheetPr>
  <dimension ref="A1:HJ36"/>
  <sheetViews>
    <sheetView workbookViewId="0">
      <selection sqref="A1:M1"/>
    </sheetView>
  </sheetViews>
  <sheetFormatPr defaultRowHeight="11.25" x14ac:dyDescent="0.2"/>
  <cols>
    <col min="1" max="1" width="21.85546875" style="144" customWidth="1"/>
    <col min="2" max="2" width="2.140625" style="153" customWidth="1"/>
    <col min="3" max="13" width="6.42578125" style="144" customWidth="1"/>
    <col min="14" max="218" width="9.140625" style="144"/>
    <col min="219" max="16384" width="9.140625" style="31"/>
  </cols>
  <sheetData>
    <row r="1" spans="1:24" s="132" customFormat="1" ht="28.5" customHeight="1" x14ac:dyDescent="0.2">
      <c r="A1" s="668" t="s">
        <v>232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</row>
    <row r="2" spans="1:24" s="133" customFormat="1" ht="14.25" customHeight="1" x14ac:dyDescent="0.2">
      <c r="A2" s="72"/>
      <c r="B2" s="44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24" s="133" customFormat="1" ht="14.25" customHeight="1" x14ac:dyDescent="0.2">
      <c r="A3" s="72" t="s">
        <v>14</v>
      </c>
      <c r="B3" s="44"/>
      <c r="C3" s="72"/>
      <c r="D3" s="86"/>
      <c r="E3" s="157"/>
      <c r="F3" s="157"/>
      <c r="H3" s="224"/>
      <c r="I3" s="268"/>
      <c r="J3" s="264"/>
      <c r="K3" s="371"/>
      <c r="L3" s="315"/>
      <c r="M3" s="391" t="s">
        <v>69</v>
      </c>
    </row>
    <row r="4" spans="1:24" s="133" customFormat="1" ht="28.5" customHeight="1" thickBot="1" x14ac:dyDescent="0.25">
      <c r="A4" s="45"/>
      <c r="B4" s="90"/>
      <c r="C4" s="45">
        <v>2008</v>
      </c>
      <c r="D4" s="45">
        <v>2009</v>
      </c>
      <c r="E4" s="165">
        <v>2010</v>
      </c>
      <c r="F4" s="45">
        <v>2011</v>
      </c>
      <c r="G4" s="45">
        <v>2012</v>
      </c>
      <c r="H4" s="45">
        <v>2013</v>
      </c>
      <c r="I4" s="45">
        <v>2014</v>
      </c>
      <c r="J4" s="45">
        <v>2015</v>
      </c>
      <c r="K4" s="45">
        <v>2016</v>
      </c>
      <c r="L4" s="45">
        <v>2017</v>
      </c>
      <c r="M4" s="45">
        <v>2018</v>
      </c>
    </row>
    <row r="5" spans="1:24" s="133" customFormat="1" ht="20.25" customHeight="1" thickTop="1" x14ac:dyDescent="0.2">
      <c r="A5" s="70" t="s">
        <v>12</v>
      </c>
      <c r="B5" s="70" t="s">
        <v>46</v>
      </c>
      <c r="C5" s="581">
        <v>1010.3760072203901</v>
      </c>
      <c r="D5" s="581">
        <v>1036.4416794790202</v>
      </c>
      <c r="E5" s="582">
        <v>1076.2614484440001</v>
      </c>
      <c r="F5" s="581">
        <v>1084.5540077386001</v>
      </c>
      <c r="G5" s="581">
        <v>1095.58619281857</v>
      </c>
      <c r="H5" s="581">
        <v>1093.8178723953499</v>
      </c>
      <c r="I5" s="581">
        <v>1093.20854089105</v>
      </c>
      <c r="J5" s="581">
        <v>1096.65734127991</v>
      </c>
      <c r="K5" s="581">
        <v>1107.85636561875</v>
      </c>
      <c r="L5" s="581">
        <v>1133.34288689707</v>
      </c>
      <c r="M5" s="581">
        <v>1170.2525051678801</v>
      </c>
      <c r="P5" s="237"/>
      <c r="Q5" s="237"/>
      <c r="R5" s="237"/>
      <c r="S5" s="237"/>
      <c r="T5" s="237"/>
      <c r="U5" s="237"/>
      <c r="V5" s="237"/>
      <c r="W5" s="237"/>
      <c r="X5" s="237"/>
    </row>
    <row r="6" spans="1:24" s="133" customFormat="1" ht="15" customHeight="1" x14ac:dyDescent="0.2">
      <c r="A6" s="72"/>
      <c r="B6" s="70" t="s">
        <v>54</v>
      </c>
      <c r="C6" s="581">
        <v>1115.4109811926901</v>
      </c>
      <c r="D6" s="581">
        <v>1141.5374774492002</v>
      </c>
      <c r="E6" s="583">
        <v>1185.6883378426201</v>
      </c>
      <c r="F6" s="581">
        <v>1196.1606364646002</v>
      </c>
      <c r="G6" s="581">
        <v>1213.0207353340002</v>
      </c>
      <c r="H6" s="581">
        <v>1209.2112926836</v>
      </c>
      <c r="I6" s="581">
        <v>1203.3163954215399</v>
      </c>
      <c r="J6" s="581">
        <v>1207.7620848918802</v>
      </c>
      <c r="K6" s="581">
        <v>1215.1073571470499</v>
      </c>
      <c r="L6" s="581">
        <v>1236.8510439336801</v>
      </c>
      <c r="M6" s="581">
        <v>1273.9856646448</v>
      </c>
      <c r="P6" s="237"/>
      <c r="Q6" s="237"/>
      <c r="R6" s="237"/>
      <c r="S6" s="237"/>
      <c r="T6" s="237"/>
      <c r="U6" s="237"/>
      <c r="V6" s="237"/>
      <c r="W6" s="237"/>
      <c r="X6" s="237"/>
    </row>
    <row r="7" spans="1:24" s="133" customFormat="1" ht="15" customHeight="1" x14ac:dyDescent="0.2">
      <c r="A7" s="72"/>
      <c r="B7" s="70" t="s">
        <v>55</v>
      </c>
      <c r="C7" s="581">
        <v>873.39411178432704</v>
      </c>
      <c r="D7" s="581">
        <v>901.02920397370201</v>
      </c>
      <c r="E7" s="583">
        <v>937.59691884936399</v>
      </c>
      <c r="F7" s="581">
        <v>946.68748534099802</v>
      </c>
      <c r="G7" s="581">
        <v>956.51135558425801</v>
      </c>
      <c r="H7" s="581">
        <v>958.1169410237261</v>
      </c>
      <c r="I7" s="581">
        <v>963.11657750883012</v>
      </c>
      <c r="J7" s="581">
        <v>966.85175731037509</v>
      </c>
      <c r="K7" s="581">
        <v>982.48629518294808</v>
      </c>
      <c r="L7" s="581">
        <v>1011.0188687181301</v>
      </c>
      <c r="M7" s="581">
        <v>1046.5864208241201</v>
      </c>
      <c r="P7" s="237"/>
      <c r="Q7" s="237"/>
      <c r="R7" s="237"/>
      <c r="S7" s="237"/>
      <c r="T7" s="237"/>
      <c r="U7" s="237"/>
      <c r="V7" s="237"/>
      <c r="W7" s="237"/>
      <c r="X7" s="237"/>
    </row>
    <row r="8" spans="1:24" s="133" customFormat="1" ht="20.25" customHeight="1" x14ac:dyDescent="0.2">
      <c r="A8" s="72" t="s">
        <v>49</v>
      </c>
      <c r="B8" s="70" t="s">
        <v>46</v>
      </c>
      <c r="C8" s="584">
        <v>2450.4309254698205</v>
      </c>
      <c r="D8" s="584">
        <v>2490.6261696925199</v>
      </c>
      <c r="E8" s="585">
        <v>2435.25639839324</v>
      </c>
      <c r="F8" s="584">
        <v>2435.8050489590601</v>
      </c>
      <c r="G8" s="584">
        <v>2420.8537584682304</v>
      </c>
      <c r="H8" s="584">
        <v>2384.2829687509002</v>
      </c>
      <c r="I8" s="584">
        <v>2371.02654153506</v>
      </c>
      <c r="J8" s="584">
        <v>2370.5330223239198</v>
      </c>
      <c r="K8" s="584">
        <v>2366.8568017891598</v>
      </c>
      <c r="L8" s="584">
        <v>2390.4649515278597</v>
      </c>
      <c r="M8" s="584">
        <v>2429.6508813589198</v>
      </c>
    </row>
    <row r="9" spans="1:24" s="66" customFormat="1" ht="15" customHeight="1" x14ac:dyDescent="0.2">
      <c r="A9" s="67"/>
      <c r="B9" s="44" t="s">
        <v>54</v>
      </c>
      <c r="C9" s="586">
        <v>2800.4395995284899</v>
      </c>
      <c r="D9" s="586">
        <v>2838.7534741537897</v>
      </c>
      <c r="E9" s="587">
        <v>2773.94861986656</v>
      </c>
      <c r="F9" s="586">
        <v>2780.7846911571901</v>
      </c>
      <c r="G9" s="586">
        <v>2764.7737582655304</v>
      </c>
      <c r="H9" s="586">
        <v>2716.1291989135002</v>
      </c>
      <c r="I9" s="586">
        <v>2704.7300175531</v>
      </c>
      <c r="J9" s="586">
        <v>2709.33382431269</v>
      </c>
      <c r="K9" s="586">
        <v>2707.7124634854003</v>
      </c>
      <c r="L9" s="586">
        <v>2735.7614117174703</v>
      </c>
      <c r="M9" s="586">
        <v>2778.5571670372601</v>
      </c>
      <c r="N9" s="133"/>
    </row>
    <row r="10" spans="1:24" s="66" customFormat="1" ht="15" customHeight="1" x14ac:dyDescent="0.2">
      <c r="A10" s="67"/>
      <c r="B10" s="44" t="s">
        <v>55</v>
      </c>
      <c r="C10" s="586">
        <v>1956.9618546987001</v>
      </c>
      <c r="D10" s="586">
        <v>2006.73698141264</v>
      </c>
      <c r="E10" s="587">
        <v>1972.9295497252001</v>
      </c>
      <c r="F10" s="586">
        <v>1979.4957915259301</v>
      </c>
      <c r="G10" s="586">
        <v>1973.1366082514301</v>
      </c>
      <c r="H10" s="586">
        <v>1959.34053596838</v>
      </c>
      <c r="I10" s="586">
        <v>1951.1267396840199</v>
      </c>
      <c r="J10" s="586">
        <v>1954.5147046316401</v>
      </c>
      <c r="K10" s="586">
        <v>1958.7763912698101</v>
      </c>
      <c r="L10" s="586">
        <v>1980.4773414157901</v>
      </c>
      <c r="M10" s="586">
        <v>2020.5695200953401</v>
      </c>
    </row>
    <row r="11" spans="1:24" s="133" customFormat="1" ht="20.25" customHeight="1" x14ac:dyDescent="0.2">
      <c r="A11" s="72" t="s">
        <v>50</v>
      </c>
      <c r="B11" s="70" t="s">
        <v>46</v>
      </c>
      <c r="C11" s="584">
        <v>1752.54719131555</v>
      </c>
      <c r="D11" s="584">
        <v>1760.14593751086</v>
      </c>
      <c r="E11" s="585">
        <v>1697.89213402417</v>
      </c>
      <c r="F11" s="584">
        <v>1705.86293248782</v>
      </c>
      <c r="G11" s="584">
        <v>1709.9792511394601</v>
      </c>
      <c r="H11" s="584">
        <v>1709.24716167971</v>
      </c>
      <c r="I11" s="584">
        <v>1696.68152872325</v>
      </c>
      <c r="J11" s="584">
        <v>1702.14648472406</v>
      </c>
      <c r="K11" s="584">
        <v>1703.5988378781299</v>
      </c>
      <c r="L11" s="584">
        <v>1719.0817400605004</v>
      </c>
      <c r="M11" s="584">
        <v>1753.4700220759701</v>
      </c>
    </row>
    <row r="12" spans="1:24" s="66" customFormat="1" ht="15" customHeight="1" x14ac:dyDescent="0.2">
      <c r="A12" s="67"/>
      <c r="B12" s="44" t="s">
        <v>54</v>
      </c>
      <c r="C12" s="586">
        <v>1919.22447109214</v>
      </c>
      <c r="D12" s="586">
        <v>1927.3725173411301</v>
      </c>
      <c r="E12" s="587">
        <v>1834.6004996239199</v>
      </c>
      <c r="F12" s="586">
        <v>1863.16589641322</v>
      </c>
      <c r="G12" s="586">
        <v>1864.00339933543</v>
      </c>
      <c r="H12" s="586">
        <v>1869.9884709361102</v>
      </c>
      <c r="I12" s="586">
        <v>1850.0558181286301</v>
      </c>
      <c r="J12" s="586">
        <v>1856.51804204619</v>
      </c>
      <c r="K12" s="586">
        <v>1851.2265808940799</v>
      </c>
      <c r="L12" s="586">
        <v>1864.7876022899702</v>
      </c>
      <c r="M12" s="586">
        <v>1897.4421625919299</v>
      </c>
    </row>
    <row r="13" spans="1:24" s="66" customFormat="1" ht="15" customHeight="1" x14ac:dyDescent="0.2">
      <c r="A13" s="67"/>
      <c r="B13" s="44" t="s">
        <v>55</v>
      </c>
      <c r="C13" s="586">
        <v>1534.4245161681999</v>
      </c>
      <c r="D13" s="586">
        <v>1548.3273600331001</v>
      </c>
      <c r="E13" s="587">
        <v>1522.5457160467402</v>
      </c>
      <c r="F13" s="586">
        <v>1513.0893738813202</v>
      </c>
      <c r="G13" s="586">
        <v>1530.37116297174</v>
      </c>
      <c r="H13" s="586">
        <v>1528.1355528863003</v>
      </c>
      <c r="I13" s="586">
        <v>1523.64489360224</v>
      </c>
      <c r="J13" s="586">
        <v>1532.0690308661401</v>
      </c>
      <c r="K13" s="586">
        <v>1542.5253281529399</v>
      </c>
      <c r="L13" s="586">
        <v>1559.8923210248699</v>
      </c>
      <c r="M13" s="586">
        <v>1596.09042905151</v>
      </c>
    </row>
    <row r="14" spans="1:24" s="133" customFormat="1" ht="20.25" customHeight="1" x14ac:dyDescent="0.2">
      <c r="A14" s="72" t="s">
        <v>71</v>
      </c>
      <c r="B14" s="70" t="s">
        <v>46</v>
      </c>
      <c r="C14" s="584">
        <v>1318.9185454301301</v>
      </c>
      <c r="D14" s="584">
        <v>1334.1089140709903</v>
      </c>
      <c r="E14" s="585">
        <v>1477.4243041877701</v>
      </c>
      <c r="F14" s="584">
        <v>1484.26260649149</v>
      </c>
      <c r="G14" s="584">
        <v>1512.2062701518</v>
      </c>
      <c r="H14" s="584">
        <v>1519.54160517184</v>
      </c>
      <c r="I14" s="584">
        <v>1525.33086372921</v>
      </c>
      <c r="J14" s="584">
        <v>1538.2981388854</v>
      </c>
      <c r="K14" s="584">
        <v>1568.1969897884701</v>
      </c>
      <c r="L14" s="584">
        <v>1601.92571954241</v>
      </c>
      <c r="M14" s="584">
        <v>1632.2902809842601</v>
      </c>
    </row>
    <row r="15" spans="1:24" s="66" customFormat="1" ht="15" customHeight="1" x14ac:dyDescent="0.2">
      <c r="A15" s="67"/>
      <c r="B15" s="44" t="s">
        <v>54</v>
      </c>
      <c r="C15" s="586">
        <v>1378.3881956545001</v>
      </c>
      <c r="D15" s="586">
        <v>1392.5825495021302</v>
      </c>
      <c r="E15" s="587">
        <v>1526.5678029918199</v>
      </c>
      <c r="F15" s="586">
        <v>1534.42535310209</v>
      </c>
      <c r="G15" s="586">
        <v>1567.8933612318203</v>
      </c>
      <c r="H15" s="586">
        <v>1575.83422450324</v>
      </c>
      <c r="I15" s="586">
        <v>1582.6086463409401</v>
      </c>
      <c r="J15" s="586">
        <v>1597.88010253011</v>
      </c>
      <c r="K15" s="586">
        <v>1631.3871010725602</v>
      </c>
      <c r="L15" s="586">
        <v>1660.87420874182</v>
      </c>
      <c r="M15" s="586">
        <v>1699.7648852884502</v>
      </c>
    </row>
    <row r="16" spans="1:24" s="66" customFormat="1" ht="15" customHeight="1" x14ac:dyDescent="0.2">
      <c r="A16" s="67"/>
      <c r="B16" s="44" t="s">
        <v>55</v>
      </c>
      <c r="C16" s="586">
        <v>1157.3383404751</v>
      </c>
      <c r="D16" s="586">
        <v>1179.8990570335702</v>
      </c>
      <c r="E16" s="587">
        <v>1376.46288278417</v>
      </c>
      <c r="F16" s="586">
        <v>1387.1732531421103</v>
      </c>
      <c r="G16" s="586">
        <v>1409.6016973457299</v>
      </c>
      <c r="H16" s="586">
        <v>1417.4183960108001</v>
      </c>
      <c r="I16" s="586">
        <v>1422.6852623672901</v>
      </c>
      <c r="J16" s="586">
        <v>1433.8603184020601</v>
      </c>
      <c r="K16" s="586">
        <v>1461.6248208393899</v>
      </c>
      <c r="L16" s="586">
        <v>1504.83213879088</v>
      </c>
      <c r="M16" s="586">
        <v>1522.8257474553402</v>
      </c>
    </row>
    <row r="17" spans="1:13" s="133" customFormat="1" ht="20.25" customHeight="1" x14ac:dyDescent="0.2">
      <c r="A17" s="72" t="s">
        <v>70</v>
      </c>
      <c r="B17" s="70" t="s">
        <v>46</v>
      </c>
      <c r="C17" s="584">
        <v>1415.0353706633898</v>
      </c>
      <c r="D17" s="584">
        <v>1425.8935075380102</v>
      </c>
      <c r="E17" s="585">
        <v>1397.20822750504</v>
      </c>
      <c r="F17" s="584">
        <v>1422.1290510983902</v>
      </c>
      <c r="G17" s="584">
        <v>1431.60349900913</v>
      </c>
      <c r="H17" s="584">
        <v>1420.0670843488799</v>
      </c>
      <c r="I17" s="584">
        <v>1406.4039601418801</v>
      </c>
      <c r="J17" s="584">
        <v>1414.92318780298</v>
      </c>
      <c r="K17" s="584">
        <v>1406.9969185529101</v>
      </c>
      <c r="L17" s="584">
        <v>1418.91053234377</v>
      </c>
      <c r="M17" s="584">
        <v>1443.3994225067599</v>
      </c>
    </row>
    <row r="18" spans="1:13" s="66" customFormat="1" ht="15" customHeight="1" x14ac:dyDescent="0.2">
      <c r="A18" s="67"/>
      <c r="B18" s="44" t="s">
        <v>54</v>
      </c>
      <c r="C18" s="586">
        <v>1517.7894817180002</v>
      </c>
      <c r="D18" s="586">
        <v>1532.9875080532402</v>
      </c>
      <c r="E18" s="587">
        <v>1520.7280472369503</v>
      </c>
      <c r="F18" s="586">
        <v>1566.7254839404102</v>
      </c>
      <c r="G18" s="586">
        <v>1580.8575366521902</v>
      </c>
      <c r="H18" s="586">
        <v>1568.9018319195102</v>
      </c>
      <c r="I18" s="586">
        <v>1548.1414383189099</v>
      </c>
      <c r="J18" s="586">
        <v>1572.8955087963002</v>
      </c>
      <c r="K18" s="586">
        <v>1572.6008973516703</v>
      </c>
      <c r="L18" s="586">
        <v>1584.64345425089</v>
      </c>
      <c r="M18" s="586">
        <v>1610.4701536609</v>
      </c>
    </row>
    <row r="19" spans="1:13" s="66" customFormat="1" ht="15" customHeight="1" x14ac:dyDescent="0.2">
      <c r="A19" s="67"/>
      <c r="B19" s="44" t="s">
        <v>55</v>
      </c>
      <c r="C19" s="586">
        <v>1295.51904290122</v>
      </c>
      <c r="D19" s="586">
        <v>1303.7333612192801</v>
      </c>
      <c r="E19" s="587">
        <v>1251.7069458579301</v>
      </c>
      <c r="F19" s="586">
        <v>1259.4066747415</v>
      </c>
      <c r="G19" s="586">
        <v>1272.2597067232302</v>
      </c>
      <c r="H19" s="586">
        <v>1261.4222678705</v>
      </c>
      <c r="I19" s="586">
        <v>1257.9906340844702</v>
      </c>
      <c r="J19" s="586">
        <v>1254.3451100479601</v>
      </c>
      <c r="K19" s="586">
        <v>1238.9951436418401</v>
      </c>
      <c r="L19" s="586">
        <v>1248.88333087507</v>
      </c>
      <c r="M19" s="586">
        <v>1273.2946704880103</v>
      </c>
    </row>
    <row r="20" spans="1:13" s="133" customFormat="1" ht="20.25" customHeight="1" x14ac:dyDescent="0.2">
      <c r="A20" s="72" t="s">
        <v>51</v>
      </c>
      <c r="B20" s="70" t="s">
        <v>46</v>
      </c>
      <c r="C20" s="584">
        <v>830.59074837056812</v>
      </c>
      <c r="D20" s="584">
        <v>845.52463789731712</v>
      </c>
      <c r="E20" s="585">
        <v>876.14796859084902</v>
      </c>
      <c r="F20" s="584">
        <v>879.35587077535001</v>
      </c>
      <c r="G20" s="584">
        <v>884.87176060150205</v>
      </c>
      <c r="H20" s="584">
        <v>883.49656139199112</v>
      </c>
      <c r="I20" s="584">
        <v>887.88400018054404</v>
      </c>
      <c r="J20" s="584">
        <v>893.93861816240405</v>
      </c>
      <c r="K20" s="584">
        <v>901.37121652487303</v>
      </c>
      <c r="L20" s="584">
        <v>908.50419922111098</v>
      </c>
      <c r="M20" s="584">
        <v>938.76782912874512</v>
      </c>
    </row>
    <row r="21" spans="1:13" s="66" customFormat="1" ht="15" customHeight="1" x14ac:dyDescent="0.2">
      <c r="A21" s="67"/>
      <c r="B21" s="44" t="s">
        <v>54</v>
      </c>
      <c r="C21" s="586">
        <v>880.60694624038297</v>
      </c>
      <c r="D21" s="586">
        <v>894.18498997092115</v>
      </c>
      <c r="E21" s="587">
        <v>922.37716373937906</v>
      </c>
      <c r="F21" s="586">
        <v>928.30093630322006</v>
      </c>
      <c r="G21" s="586">
        <v>938.97186352964309</v>
      </c>
      <c r="H21" s="586">
        <v>938.24367352693105</v>
      </c>
      <c r="I21" s="586">
        <v>942.03656054070211</v>
      </c>
      <c r="J21" s="586">
        <v>952.22187448785405</v>
      </c>
      <c r="K21" s="586">
        <v>959.35442029138903</v>
      </c>
      <c r="L21" s="586">
        <v>967.68177056460308</v>
      </c>
      <c r="M21" s="586">
        <v>999.89765146571096</v>
      </c>
    </row>
    <row r="22" spans="1:13" s="66" customFormat="1" ht="15" customHeight="1" x14ac:dyDescent="0.2">
      <c r="A22" s="67"/>
      <c r="B22" s="44" t="s">
        <v>55</v>
      </c>
      <c r="C22" s="586">
        <v>746.41873418239913</v>
      </c>
      <c r="D22" s="586">
        <v>766.07610058753198</v>
      </c>
      <c r="E22" s="587">
        <v>800.13855683638508</v>
      </c>
      <c r="F22" s="586">
        <v>802.10984377294903</v>
      </c>
      <c r="G22" s="586">
        <v>804.88864671444298</v>
      </c>
      <c r="H22" s="586">
        <v>804.15658975994506</v>
      </c>
      <c r="I22" s="586">
        <v>809.37502741552601</v>
      </c>
      <c r="J22" s="586">
        <v>808.86423680330097</v>
      </c>
      <c r="K22" s="586">
        <v>817.35298845075806</v>
      </c>
      <c r="L22" s="586">
        <v>826.03945955346296</v>
      </c>
      <c r="M22" s="586">
        <v>852.62488281166009</v>
      </c>
    </row>
    <row r="23" spans="1:13" s="133" customFormat="1" ht="20.25" customHeight="1" x14ac:dyDescent="0.2">
      <c r="A23" s="72" t="s">
        <v>72</v>
      </c>
      <c r="B23" s="70" t="s">
        <v>46</v>
      </c>
      <c r="C23" s="584">
        <v>680.88447360837006</v>
      </c>
      <c r="D23" s="584">
        <v>687.14722150760304</v>
      </c>
      <c r="E23" s="585">
        <v>698.40161273244701</v>
      </c>
      <c r="F23" s="584">
        <v>705.42741485382203</v>
      </c>
      <c r="G23" s="584">
        <v>707.76427880113613</v>
      </c>
      <c r="H23" s="584">
        <v>711.17449588781301</v>
      </c>
      <c r="I23" s="584">
        <v>723.66464996952504</v>
      </c>
      <c r="J23" s="584">
        <v>717.67862482459509</v>
      </c>
      <c r="K23" s="584">
        <v>733.31680529255402</v>
      </c>
      <c r="L23" s="584">
        <v>776.22576064696204</v>
      </c>
      <c r="M23" s="584">
        <v>807.777042045499</v>
      </c>
    </row>
    <row r="24" spans="1:13" s="66" customFormat="1" ht="15" customHeight="1" x14ac:dyDescent="0.2">
      <c r="A24" s="67"/>
      <c r="B24" s="44" t="s">
        <v>54</v>
      </c>
      <c r="C24" s="586">
        <v>763.525295277591</v>
      </c>
      <c r="D24" s="586">
        <v>767.25473666537209</v>
      </c>
      <c r="E24" s="587">
        <v>772.22360016025209</v>
      </c>
      <c r="F24" s="586">
        <v>780.14667176740602</v>
      </c>
      <c r="G24" s="586">
        <v>780.63848038193009</v>
      </c>
      <c r="H24" s="586">
        <v>784.03305697178109</v>
      </c>
      <c r="I24" s="586">
        <v>796.15487537882905</v>
      </c>
      <c r="J24" s="586">
        <v>780.10740926331698</v>
      </c>
      <c r="K24" s="586">
        <v>793.47216218809513</v>
      </c>
      <c r="L24" s="586">
        <v>841.10573205726109</v>
      </c>
      <c r="M24" s="586">
        <v>876.25318105031602</v>
      </c>
    </row>
    <row r="25" spans="1:13" s="66" customFormat="1" ht="15" customHeight="1" x14ac:dyDescent="0.2">
      <c r="A25" s="67"/>
      <c r="B25" s="44" t="s">
        <v>55</v>
      </c>
      <c r="C25" s="586">
        <v>624.62309508871306</v>
      </c>
      <c r="D25" s="586">
        <v>631.57855088879614</v>
      </c>
      <c r="E25" s="587">
        <v>643.68934850143398</v>
      </c>
      <c r="F25" s="586">
        <v>650.36545387830404</v>
      </c>
      <c r="G25" s="586">
        <v>653.3630876000351</v>
      </c>
      <c r="H25" s="586">
        <v>654.60368637397198</v>
      </c>
      <c r="I25" s="586">
        <v>665.11055944346106</v>
      </c>
      <c r="J25" s="586">
        <v>668.4073954666361</v>
      </c>
      <c r="K25" s="586">
        <v>684.50218254174206</v>
      </c>
      <c r="L25" s="586">
        <v>720.60246180076206</v>
      </c>
      <c r="M25" s="586">
        <v>748.15922484456109</v>
      </c>
    </row>
    <row r="26" spans="1:13" s="133" customFormat="1" ht="20.25" customHeight="1" x14ac:dyDescent="0.2">
      <c r="A26" s="72" t="s">
        <v>52</v>
      </c>
      <c r="B26" s="70" t="s">
        <v>46</v>
      </c>
      <c r="C26" s="584">
        <v>590.62245626694914</v>
      </c>
      <c r="D26" s="584">
        <v>613.81590920407405</v>
      </c>
      <c r="E26" s="585">
        <v>643.48980699475612</v>
      </c>
      <c r="F26" s="584">
        <v>655.48570767594606</v>
      </c>
      <c r="G26" s="584">
        <v>656.95063685453499</v>
      </c>
      <c r="H26" s="584">
        <v>655.56699993033703</v>
      </c>
      <c r="I26" s="584">
        <v>666.21749525489304</v>
      </c>
      <c r="J26" s="584">
        <v>671.16253211695698</v>
      </c>
      <c r="K26" s="584">
        <v>686.99967615010405</v>
      </c>
      <c r="L26" s="584">
        <v>717.53875821346605</v>
      </c>
      <c r="M26" s="584">
        <v>746.08972756256003</v>
      </c>
    </row>
    <row r="27" spans="1:13" s="66" customFormat="1" ht="15" customHeight="1" x14ac:dyDescent="0.2">
      <c r="A27" s="67"/>
      <c r="B27" s="44" t="s">
        <v>54</v>
      </c>
      <c r="C27" s="586">
        <v>637.10512946946494</v>
      </c>
      <c r="D27" s="586">
        <v>663.8996361943191</v>
      </c>
      <c r="E27" s="587">
        <v>696.12251083260105</v>
      </c>
      <c r="F27" s="586">
        <v>707.475437492791</v>
      </c>
      <c r="G27" s="586">
        <v>712.66488192618601</v>
      </c>
      <c r="H27" s="586">
        <v>710.27617728183009</v>
      </c>
      <c r="I27" s="586">
        <v>718.39041119318802</v>
      </c>
      <c r="J27" s="586">
        <v>725.24482235619303</v>
      </c>
      <c r="K27" s="586">
        <v>734.368602225313</v>
      </c>
      <c r="L27" s="586">
        <v>760.15856753011406</v>
      </c>
      <c r="M27" s="586">
        <v>788.90292622740708</v>
      </c>
    </row>
    <row r="28" spans="1:13" s="66" customFormat="1" ht="15" customHeight="1" x14ac:dyDescent="0.2">
      <c r="A28" s="67"/>
      <c r="B28" s="44" t="s">
        <v>55</v>
      </c>
      <c r="C28" s="586">
        <v>539.67324052486606</v>
      </c>
      <c r="D28" s="586">
        <v>558.88755166191902</v>
      </c>
      <c r="E28" s="587">
        <v>588.98445802431206</v>
      </c>
      <c r="F28" s="586">
        <v>598.51926080812507</v>
      </c>
      <c r="G28" s="586">
        <v>600.05345793346896</v>
      </c>
      <c r="H28" s="586">
        <v>600.23410004585799</v>
      </c>
      <c r="I28" s="586">
        <v>613.38256454981013</v>
      </c>
      <c r="J28" s="586">
        <v>617.40369672063196</v>
      </c>
      <c r="K28" s="586">
        <v>638.89423525325606</v>
      </c>
      <c r="L28" s="586">
        <v>670.42393012019807</v>
      </c>
      <c r="M28" s="586">
        <v>697.79040901914902</v>
      </c>
    </row>
    <row r="29" spans="1:13" s="133" customFormat="1" ht="20.25" customHeight="1" x14ac:dyDescent="0.2">
      <c r="A29" s="72" t="s">
        <v>53</v>
      </c>
      <c r="B29" s="70" t="s">
        <v>46</v>
      </c>
      <c r="C29" s="584">
        <v>570.31964835213603</v>
      </c>
      <c r="D29" s="584">
        <v>590.479673947724</v>
      </c>
      <c r="E29" s="585">
        <v>630.47949453661408</v>
      </c>
      <c r="F29" s="584">
        <v>642.52889833805807</v>
      </c>
      <c r="G29" s="584">
        <v>652.29557046480909</v>
      </c>
      <c r="H29" s="584">
        <v>657.99840922633302</v>
      </c>
      <c r="I29" s="584">
        <v>666.45068258826097</v>
      </c>
      <c r="J29" s="584">
        <v>666.79555219170311</v>
      </c>
      <c r="K29" s="584">
        <v>682.35747673025503</v>
      </c>
      <c r="L29" s="584">
        <v>717.97349886759105</v>
      </c>
      <c r="M29" s="584">
        <v>752.94840510279994</v>
      </c>
    </row>
    <row r="30" spans="1:13" s="66" customFormat="1" ht="15" customHeight="1" x14ac:dyDescent="0.2">
      <c r="A30" s="67"/>
      <c r="B30" s="44" t="s">
        <v>54</v>
      </c>
      <c r="C30" s="586">
        <v>595.89819197231202</v>
      </c>
      <c r="D30" s="586">
        <v>614.21219451309912</v>
      </c>
      <c r="E30" s="587">
        <v>659.09518127727108</v>
      </c>
      <c r="F30" s="586">
        <v>670.33032558139507</v>
      </c>
      <c r="G30" s="586">
        <v>681.351428093148</v>
      </c>
      <c r="H30" s="586">
        <v>688.15380658905906</v>
      </c>
      <c r="I30" s="586">
        <v>692.78681907977409</v>
      </c>
      <c r="J30" s="586">
        <v>693.71468549193207</v>
      </c>
      <c r="K30" s="586">
        <v>705.060723728276</v>
      </c>
      <c r="L30" s="586">
        <v>741.69890578776995</v>
      </c>
      <c r="M30" s="586">
        <v>776.12926294753208</v>
      </c>
    </row>
    <row r="31" spans="1:13" s="66" customFormat="1" ht="15" customHeight="1" x14ac:dyDescent="0.2">
      <c r="A31" s="67"/>
      <c r="B31" s="44" t="s">
        <v>55</v>
      </c>
      <c r="C31" s="586">
        <v>545.38825852664797</v>
      </c>
      <c r="D31" s="586">
        <v>567.07685205946905</v>
      </c>
      <c r="E31" s="587">
        <v>601.27059249062006</v>
      </c>
      <c r="F31" s="586">
        <v>614.84620483097103</v>
      </c>
      <c r="G31" s="586">
        <v>623.28611587743706</v>
      </c>
      <c r="H31" s="586">
        <v>627.20215548389604</v>
      </c>
      <c r="I31" s="586">
        <v>639.34742690274595</v>
      </c>
      <c r="J31" s="586">
        <v>638.32868813469702</v>
      </c>
      <c r="K31" s="586">
        <v>657.480197388752</v>
      </c>
      <c r="L31" s="586">
        <v>691.31952181732913</v>
      </c>
      <c r="M31" s="586">
        <v>726.19854323014408</v>
      </c>
    </row>
    <row r="32" spans="1:13" s="133" customFormat="1" ht="20.25" customHeight="1" x14ac:dyDescent="0.2">
      <c r="A32" s="72" t="s">
        <v>13</v>
      </c>
      <c r="B32" s="70" t="s">
        <v>46</v>
      </c>
      <c r="C32" s="584">
        <v>831.30932591431599</v>
      </c>
      <c r="D32" s="584">
        <v>860.22296274452015</v>
      </c>
      <c r="E32" s="585">
        <v>0</v>
      </c>
      <c r="F32" s="584">
        <v>0</v>
      </c>
      <c r="G32" s="584">
        <v>0</v>
      </c>
      <c r="H32" s="584">
        <v>0</v>
      </c>
      <c r="I32" s="584">
        <v>0</v>
      </c>
      <c r="J32" s="584">
        <v>0</v>
      </c>
      <c r="K32" s="584">
        <v>0</v>
      </c>
      <c r="L32" s="584">
        <v>0</v>
      </c>
      <c r="M32" s="584">
        <v>0</v>
      </c>
    </row>
    <row r="33" spans="1:13" s="66" customFormat="1" ht="15" customHeight="1" x14ac:dyDescent="0.2">
      <c r="A33" s="67"/>
      <c r="B33" s="44" t="s">
        <v>54</v>
      </c>
      <c r="C33" s="586">
        <v>887.47465612276903</v>
      </c>
      <c r="D33" s="586">
        <v>909.69912955811003</v>
      </c>
      <c r="E33" s="587">
        <v>0</v>
      </c>
      <c r="F33" s="586">
        <v>0</v>
      </c>
      <c r="G33" s="586">
        <v>0</v>
      </c>
      <c r="H33" s="586">
        <v>0</v>
      </c>
      <c r="I33" s="586">
        <v>0</v>
      </c>
      <c r="J33" s="586">
        <v>0</v>
      </c>
      <c r="K33" s="586">
        <v>0</v>
      </c>
      <c r="L33" s="586">
        <v>0</v>
      </c>
      <c r="M33" s="586">
        <v>0</v>
      </c>
    </row>
    <row r="34" spans="1:13" s="66" customFormat="1" ht="15" customHeight="1" x14ac:dyDescent="0.2">
      <c r="A34" s="92"/>
      <c r="B34" s="93" t="s">
        <v>55</v>
      </c>
      <c r="C34" s="588">
        <v>718.66114792713608</v>
      </c>
      <c r="D34" s="588">
        <v>742.44579161128297</v>
      </c>
      <c r="E34" s="589">
        <v>0</v>
      </c>
      <c r="F34" s="588">
        <v>0</v>
      </c>
      <c r="G34" s="588">
        <v>0</v>
      </c>
      <c r="H34" s="588">
        <v>0</v>
      </c>
      <c r="I34" s="588">
        <v>0</v>
      </c>
      <c r="J34" s="588">
        <v>0</v>
      </c>
      <c r="K34" s="588">
        <v>0</v>
      </c>
      <c r="L34" s="588">
        <v>0</v>
      </c>
      <c r="M34" s="588">
        <v>0</v>
      </c>
    </row>
    <row r="35" spans="1:13" s="133" customFormat="1" ht="14.25" customHeight="1" x14ac:dyDescent="0.2">
      <c r="A35" s="21" t="s">
        <v>141</v>
      </c>
      <c r="B35" s="44"/>
      <c r="C35" s="72"/>
      <c r="D35" s="72"/>
      <c r="E35" s="72"/>
      <c r="F35" s="72"/>
      <c r="G35" s="72"/>
      <c r="H35" s="72"/>
      <c r="I35" s="72"/>
      <c r="J35" s="91"/>
      <c r="K35" s="91"/>
      <c r="L35" s="91"/>
      <c r="M35" s="91"/>
    </row>
    <row r="36" spans="1:13" s="133" customFormat="1" ht="14.25" customHeight="1" x14ac:dyDescent="0.2">
      <c r="A36" s="10" t="s">
        <v>7</v>
      </c>
      <c r="B36" s="10"/>
      <c r="C36" s="72"/>
      <c r="D36" s="72"/>
      <c r="E36" s="72"/>
      <c r="F36" s="72"/>
      <c r="G36" s="72"/>
      <c r="H36" s="72"/>
      <c r="I36" s="72"/>
      <c r="J36" s="91"/>
      <c r="K36" s="91"/>
      <c r="L36" s="91"/>
      <c r="M36" s="91"/>
    </row>
  </sheetData>
  <mergeCells count="1">
    <mergeCell ref="A1:M1"/>
  </mergeCells>
  <phoneticPr fontId="15" type="noConversion"/>
  <conditionalFormatting sqref="H3 A1 J35:J36 A2:H2 A3:F3 A35:H1048576 A4:H4 A5:D7 A8:L34 N1:O1048576 AJ1:XFD1048576">
    <cfRule type="cellIs" dxfId="30" priority="26" operator="equal">
      <formula>0</formula>
    </cfRule>
  </conditionalFormatting>
  <conditionalFormatting sqref="J37:J1048576 J2:J4 K4:L4">
    <cfRule type="cellIs" dxfId="29" priority="24" operator="equal">
      <formula>0</formula>
    </cfRule>
  </conditionalFormatting>
  <conditionalFormatting sqref="I35:I1048576 I2:I4">
    <cfRule type="cellIs" dxfId="28" priority="17" operator="equal">
      <formula>0</formula>
    </cfRule>
  </conditionalFormatting>
  <conditionalFormatting sqref="E5:L7">
    <cfRule type="cellIs" dxfId="27" priority="14" operator="equal">
      <formula>0</formula>
    </cfRule>
  </conditionalFormatting>
  <conditionalFormatting sqref="L35:L36">
    <cfRule type="cellIs" dxfId="26" priority="13" operator="equal">
      <formula>0</formula>
    </cfRule>
  </conditionalFormatting>
  <conditionalFormatting sqref="L37:L1048576 L2:L3">
    <cfRule type="cellIs" dxfId="25" priority="12" operator="equal">
      <formula>0</formula>
    </cfRule>
  </conditionalFormatting>
  <conditionalFormatting sqref="K35:K36">
    <cfRule type="cellIs" dxfId="24" priority="8" operator="equal">
      <formula>0</formula>
    </cfRule>
  </conditionalFormatting>
  <conditionalFormatting sqref="K37:K1048576 K2:K3">
    <cfRule type="cellIs" dxfId="23" priority="7" operator="equal">
      <formula>0</formula>
    </cfRule>
  </conditionalFormatting>
  <conditionalFormatting sqref="M8:M34">
    <cfRule type="cellIs" dxfId="22" priority="5" operator="equal">
      <formula>0</formula>
    </cfRule>
  </conditionalFormatting>
  <conditionalFormatting sqref="M4">
    <cfRule type="cellIs" dxfId="21" priority="4" operator="equal">
      <formula>0</formula>
    </cfRule>
  </conditionalFormatting>
  <conditionalFormatting sqref="M5:M7">
    <cfRule type="cellIs" dxfId="20" priority="3" operator="equal">
      <formula>0</formula>
    </cfRule>
  </conditionalFormatting>
  <conditionalFormatting sqref="M35:M36">
    <cfRule type="cellIs" dxfId="19" priority="2" operator="equal">
      <formula>0</formula>
    </cfRule>
  </conditionalFormatting>
  <conditionalFormatting sqref="M37:M1048576 M2:M3">
    <cfRule type="cellIs" dxfId="1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AC47"/>
  <sheetViews>
    <sheetView workbookViewId="0">
      <selection sqref="A1:N1"/>
    </sheetView>
  </sheetViews>
  <sheetFormatPr defaultRowHeight="11.25" x14ac:dyDescent="0.2"/>
  <cols>
    <col min="1" max="1" width="9.5703125" style="231" customWidth="1"/>
    <col min="2" max="2" width="10.28515625" style="231" customWidth="1"/>
    <col min="3" max="3" width="6.42578125" style="231" customWidth="1"/>
    <col min="4" max="14" width="6.7109375" style="231" customWidth="1"/>
    <col min="15" max="24" width="9.140625" style="367"/>
    <col min="25" max="16384" width="9.140625" style="231"/>
  </cols>
  <sheetData>
    <row r="1" spans="1:29" s="198" customFormat="1" ht="28.5" customHeight="1" x14ac:dyDescent="0.2">
      <c r="A1" s="669" t="s">
        <v>233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377"/>
      <c r="P1" s="377"/>
      <c r="Q1" s="377"/>
      <c r="R1" s="377"/>
      <c r="S1" s="377"/>
      <c r="T1" s="377"/>
      <c r="U1" s="377"/>
      <c r="V1" s="377"/>
      <c r="W1" s="377"/>
      <c r="X1" s="377"/>
    </row>
    <row r="2" spans="1:29" s="228" customFormat="1" ht="14.25" customHeight="1" x14ac:dyDescent="0.2">
      <c r="A2" s="47"/>
      <c r="B2" s="229"/>
      <c r="C2" s="47"/>
      <c r="D2" s="47"/>
      <c r="E2" s="47"/>
      <c r="F2" s="47"/>
      <c r="G2" s="47"/>
      <c r="H2" s="168"/>
      <c r="I2" s="168"/>
      <c r="J2" s="168"/>
      <c r="K2" s="168"/>
      <c r="L2" s="168"/>
      <c r="M2" s="168"/>
      <c r="N2" s="168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9" s="228" customFormat="1" ht="14.25" customHeight="1" x14ac:dyDescent="0.2">
      <c r="A3" s="168" t="s">
        <v>14</v>
      </c>
      <c r="B3" s="47"/>
      <c r="C3" s="408"/>
      <c r="D3" s="363"/>
      <c r="E3" s="363"/>
      <c r="F3" s="363"/>
      <c r="G3" s="363"/>
      <c r="H3" s="364"/>
      <c r="I3" s="364"/>
      <c r="J3" s="364"/>
      <c r="K3" s="168"/>
      <c r="L3" s="168"/>
      <c r="M3" s="168"/>
      <c r="N3" s="168"/>
      <c r="O3" s="139"/>
      <c r="P3" s="383"/>
      <c r="Q3" s="383"/>
      <c r="R3" s="383"/>
      <c r="S3" s="378"/>
      <c r="T3" s="139"/>
      <c r="U3" s="139"/>
      <c r="V3" s="139"/>
      <c r="W3" s="139"/>
      <c r="X3" s="139"/>
    </row>
    <row r="4" spans="1:29" s="230" customFormat="1" ht="28.5" customHeight="1" thickBot="1" x14ac:dyDescent="0.25">
      <c r="A4" s="186"/>
      <c r="B4" s="186"/>
      <c r="C4" s="186"/>
      <c r="D4" s="186">
        <v>2008</v>
      </c>
      <c r="E4" s="183">
        <v>2009</v>
      </c>
      <c r="F4" s="187">
        <v>2010</v>
      </c>
      <c r="G4" s="186">
        <v>2011</v>
      </c>
      <c r="H4" s="186">
        <v>2012</v>
      </c>
      <c r="I4" s="186">
        <v>2013</v>
      </c>
      <c r="J4" s="186">
        <v>2014</v>
      </c>
      <c r="K4" s="186">
        <v>2015</v>
      </c>
      <c r="L4" s="186">
        <v>2016</v>
      </c>
      <c r="M4" s="186">
        <v>2017</v>
      </c>
      <c r="N4" s="186">
        <v>2018</v>
      </c>
      <c r="O4" s="622"/>
      <c r="P4" s="383"/>
      <c r="Q4" s="383"/>
      <c r="R4" s="383"/>
      <c r="S4" s="379"/>
      <c r="T4" s="622"/>
      <c r="U4" s="622"/>
      <c r="V4" s="622"/>
      <c r="W4" s="622"/>
      <c r="X4" s="622"/>
    </row>
    <row r="5" spans="1:29" s="167" customFormat="1" ht="16.5" customHeight="1" thickTop="1" x14ac:dyDescent="0.2">
      <c r="A5" s="678" t="s">
        <v>12</v>
      </c>
      <c r="B5" s="679" t="s">
        <v>199</v>
      </c>
      <c r="C5" s="409" t="s">
        <v>192</v>
      </c>
      <c r="D5" s="590">
        <v>846.13372374223616</v>
      </c>
      <c r="E5" s="590">
        <v>870.33975224702522</v>
      </c>
      <c r="F5" s="591">
        <v>900.03881579757444</v>
      </c>
      <c r="G5" s="592">
        <v>906.1072875467396</v>
      </c>
      <c r="H5" s="592">
        <v>915.0124700608161</v>
      </c>
      <c r="I5" s="592">
        <v>912.18298170179742</v>
      </c>
      <c r="J5" s="592">
        <v>909.4914491572066</v>
      </c>
      <c r="K5" s="592">
        <v>913.9254479137677</v>
      </c>
      <c r="L5" s="593">
        <v>924.93921530906709</v>
      </c>
      <c r="M5" s="593">
        <v>943.00107511789497</v>
      </c>
      <c r="N5" s="594">
        <v>970.41689676342639</v>
      </c>
      <c r="O5" s="623"/>
      <c r="P5" s="383"/>
      <c r="Q5" s="383"/>
      <c r="R5" s="237"/>
      <c r="S5" s="237"/>
      <c r="T5" s="237"/>
      <c r="U5" s="237"/>
      <c r="V5" s="237"/>
      <c r="W5" s="237"/>
      <c r="X5" s="237"/>
      <c r="Y5" s="343"/>
      <c r="Z5" s="343"/>
      <c r="AA5" s="343"/>
      <c r="AB5" s="343"/>
      <c r="AC5" s="343"/>
    </row>
    <row r="6" spans="1:29" s="167" customFormat="1" ht="16.5" customHeight="1" x14ac:dyDescent="0.2">
      <c r="A6" s="671"/>
      <c r="B6" s="674"/>
      <c r="C6" s="410" t="s">
        <v>193</v>
      </c>
      <c r="D6" s="595">
        <v>600</v>
      </c>
      <c r="E6" s="595">
        <v>615.5</v>
      </c>
      <c r="F6" s="596">
        <v>634</v>
      </c>
      <c r="G6" s="597">
        <v>641.92999999999995</v>
      </c>
      <c r="H6" s="597">
        <v>641.92999999999995</v>
      </c>
      <c r="I6" s="597">
        <v>641.92999999999995</v>
      </c>
      <c r="J6" s="597">
        <v>641.92999999999995</v>
      </c>
      <c r="K6" s="597">
        <v>650</v>
      </c>
      <c r="L6" s="598">
        <v>650</v>
      </c>
      <c r="M6" s="598">
        <v>660</v>
      </c>
      <c r="N6" s="599">
        <v>690</v>
      </c>
      <c r="O6" s="623"/>
      <c r="P6" s="383"/>
      <c r="Q6" s="383"/>
      <c r="R6" s="237"/>
      <c r="S6" s="237"/>
      <c r="T6" s="237"/>
      <c r="U6" s="237"/>
      <c r="V6" s="237"/>
      <c r="W6" s="237"/>
      <c r="X6" s="237"/>
      <c r="Y6" s="343"/>
      <c r="Z6" s="343"/>
      <c r="AA6" s="343"/>
      <c r="AB6" s="343"/>
      <c r="AC6" s="343"/>
    </row>
    <row r="7" spans="1:29" s="167" customFormat="1" ht="16.5" customHeight="1" x14ac:dyDescent="0.2">
      <c r="A7" s="671"/>
      <c r="B7" s="674" t="s">
        <v>200</v>
      </c>
      <c r="C7" s="410" t="s">
        <v>194</v>
      </c>
      <c r="D7" s="595">
        <v>1010.3760072203823</v>
      </c>
      <c r="E7" s="595">
        <v>1036.441679479045</v>
      </c>
      <c r="F7" s="596">
        <v>1076.2614484439589</v>
      </c>
      <c r="G7" s="597">
        <v>1084.5540077385897</v>
      </c>
      <c r="H7" s="597">
        <v>1095.5861928185182</v>
      </c>
      <c r="I7" s="597">
        <v>1093.8178723954163</v>
      </c>
      <c r="J7" s="597">
        <v>1093.2085408909804</v>
      </c>
      <c r="K7" s="597">
        <v>1096.6573412799569</v>
      </c>
      <c r="L7" s="598">
        <v>1107.8563656187587</v>
      </c>
      <c r="M7" s="598">
        <v>1133.342886897095</v>
      </c>
      <c r="N7" s="599">
        <v>1170.2525051679852</v>
      </c>
      <c r="O7" s="623"/>
      <c r="P7" s="383"/>
      <c r="Q7" s="383"/>
      <c r="R7" s="237"/>
      <c r="S7" s="237"/>
      <c r="T7" s="237"/>
      <c r="U7" s="237"/>
      <c r="V7" s="237"/>
      <c r="W7" s="237"/>
      <c r="X7" s="237"/>
      <c r="Y7" s="343"/>
      <c r="Z7" s="343"/>
      <c r="AA7" s="343"/>
      <c r="AB7" s="343"/>
      <c r="AC7" s="343"/>
    </row>
    <row r="8" spans="1:29" s="167" customFormat="1" ht="16.5" customHeight="1" x14ac:dyDescent="0.2">
      <c r="A8" s="671"/>
      <c r="B8" s="674"/>
      <c r="C8" s="410" t="s">
        <v>195</v>
      </c>
      <c r="D8" s="595">
        <v>721.82</v>
      </c>
      <c r="E8" s="595">
        <v>740</v>
      </c>
      <c r="F8" s="596">
        <v>768.375</v>
      </c>
      <c r="G8" s="597">
        <v>776</v>
      </c>
      <c r="H8" s="597">
        <v>783.62</v>
      </c>
      <c r="I8" s="597">
        <v>785.45</v>
      </c>
      <c r="J8" s="597">
        <v>786.99</v>
      </c>
      <c r="K8" s="597">
        <v>790.03</v>
      </c>
      <c r="L8" s="598">
        <v>800</v>
      </c>
      <c r="M8" s="598">
        <v>822.95</v>
      </c>
      <c r="N8" s="599">
        <v>854.8</v>
      </c>
      <c r="O8" s="623"/>
      <c r="P8" s="380"/>
      <c r="Q8" s="383"/>
      <c r="R8" s="380"/>
      <c r="S8" s="381"/>
      <c r="T8" s="623"/>
      <c r="U8" s="623"/>
      <c r="V8" s="623"/>
      <c r="W8" s="623"/>
      <c r="X8" s="623"/>
    </row>
    <row r="9" spans="1:29" s="366" customFormat="1" ht="16.5" customHeight="1" x14ac:dyDescent="0.2">
      <c r="A9" s="677"/>
      <c r="B9" s="676" t="s">
        <v>196</v>
      </c>
      <c r="C9" s="676"/>
      <c r="D9" s="605">
        <v>2171074</v>
      </c>
      <c r="E9" s="605">
        <v>2082235</v>
      </c>
      <c r="F9" s="606">
        <v>2073784</v>
      </c>
      <c r="G9" s="607">
        <v>2038354</v>
      </c>
      <c r="H9" s="607">
        <v>1910957</v>
      </c>
      <c r="I9" s="607">
        <v>1890511</v>
      </c>
      <c r="J9" s="607">
        <v>1928307</v>
      </c>
      <c r="K9" s="607">
        <v>1991131</v>
      </c>
      <c r="L9" s="608">
        <v>2054911</v>
      </c>
      <c r="M9" s="608">
        <v>2131943</v>
      </c>
      <c r="N9" s="609">
        <v>2205449</v>
      </c>
      <c r="O9" s="624"/>
      <c r="P9" s="380"/>
      <c r="Q9" s="380"/>
      <c r="R9" s="380"/>
      <c r="S9" s="382"/>
      <c r="T9" s="624"/>
      <c r="U9" s="624"/>
      <c r="V9" s="624"/>
      <c r="W9" s="624"/>
      <c r="X9" s="624"/>
    </row>
    <row r="10" spans="1:29" s="167" customFormat="1" ht="16.5" customHeight="1" x14ac:dyDescent="0.2">
      <c r="A10" s="670" t="s">
        <v>201</v>
      </c>
      <c r="B10" s="673" t="s">
        <v>197</v>
      </c>
      <c r="C10" s="411" t="s">
        <v>192</v>
      </c>
      <c r="D10" s="600">
        <v>539.75602762275696</v>
      </c>
      <c r="E10" s="600">
        <v>556.00811784262851</v>
      </c>
      <c r="F10" s="601">
        <v>567.77920963206111</v>
      </c>
      <c r="G10" s="602">
        <v>572.30111740574</v>
      </c>
      <c r="H10" s="602">
        <v>575.78741131043409</v>
      </c>
      <c r="I10" s="602">
        <v>576.2473253034201</v>
      </c>
      <c r="J10" s="602">
        <v>583.58136820125492</v>
      </c>
      <c r="K10" s="602">
        <v>592.89189768976451</v>
      </c>
      <c r="L10" s="603">
        <v>608.31095295103614</v>
      </c>
      <c r="M10" s="603">
        <v>622.05058288243981</v>
      </c>
      <c r="N10" s="604">
        <v>647.98616493194629</v>
      </c>
      <c r="O10" s="623"/>
      <c r="P10" s="380"/>
      <c r="Q10" s="380"/>
      <c r="R10" s="380"/>
      <c r="S10" s="381"/>
      <c r="T10" s="623"/>
      <c r="U10" s="623"/>
      <c r="V10" s="623"/>
      <c r="W10" s="623"/>
      <c r="X10" s="623"/>
    </row>
    <row r="11" spans="1:29" s="167" customFormat="1" ht="16.5" customHeight="1" x14ac:dyDescent="0.2">
      <c r="A11" s="671"/>
      <c r="B11" s="674"/>
      <c r="C11" s="410" t="s">
        <v>193</v>
      </c>
      <c r="D11" s="595">
        <v>490</v>
      </c>
      <c r="E11" s="595">
        <v>500</v>
      </c>
      <c r="F11" s="596">
        <v>501.4</v>
      </c>
      <c r="G11" s="597">
        <v>505.37</v>
      </c>
      <c r="H11" s="597">
        <v>510</v>
      </c>
      <c r="I11" s="597">
        <v>512.5</v>
      </c>
      <c r="J11" s="597">
        <v>519.29999999999995</v>
      </c>
      <c r="K11" s="597">
        <v>525.98500000000001</v>
      </c>
      <c r="L11" s="598">
        <v>540</v>
      </c>
      <c r="M11" s="598">
        <v>560</v>
      </c>
      <c r="N11" s="599">
        <v>585</v>
      </c>
      <c r="O11" s="623"/>
      <c r="P11" s="380"/>
      <c r="Q11" s="380"/>
      <c r="R11" s="380"/>
      <c r="S11" s="381"/>
      <c r="T11" s="623"/>
      <c r="U11" s="623"/>
      <c r="V11" s="623"/>
      <c r="W11" s="623"/>
      <c r="X11" s="623"/>
    </row>
    <row r="12" spans="1:29" s="167" customFormat="1" ht="16.5" customHeight="1" x14ac:dyDescent="0.2">
      <c r="A12" s="671"/>
      <c r="B12" s="674" t="s">
        <v>198</v>
      </c>
      <c r="C12" s="410" t="s">
        <v>194</v>
      </c>
      <c r="D12" s="595">
        <v>631.266429517804</v>
      </c>
      <c r="E12" s="595">
        <v>652.26823466937321</v>
      </c>
      <c r="F12" s="596">
        <v>669.78160299976503</v>
      </c>
      <c r="G12" s="597">
        <v>672.26993227843889</v>
      </c>
      <c r="H12" s="597">
        <v>676.90866221542944</v>
      </c>
      <c r="I12" s="597">
        <v>677.47688672306401</v>
      </c>
      <c r="J12" s="597">
        <v>685.60488217162379</v>
      </c>
      <c r="K12" s="597">
        <v>700.53650754361081</v>
      </c>
      <c r="L12" s="598">
        <v>711.01128337124328</v>
      </c>
      <c r="M12" s="598">
        <v>730.56071323167703</v>
      </c>
      <c r="N12" s="599">
        <v>767.65798238590639</v>
      </c>
      <c r="O12" s="623"/>
      <c r="P12" s="380"/>
      <c r="Q12" s="380"/>
      <c r="R12" s="380"/>
      <c r="S12" s="381"/>
      <c r="T12" s="623"/>
      <c r="U12" s="623"/>
      <c r="V12" s="623"/>
      <c r="W12" s="623"/>
      <c r="X12" s="623"/>
    </row>
    <row r="13" spans="1:29" s="167" customFormat="1" ht="16.5" customHeight="1" x14ac:dyDescent="0.2">
      <c r="A13" s="671"/>
      <c r="B13" s="674"/>
      <c r="C13" s="410" t="s">
        <v>195</v>
      </c>
      <c r="D13" s="595">
        <v>560.9</v>
      </c>
      <c r="E13" s="595">
        <v>576.48</v>
      </c>
      <c r="F13" s="596">
        <v>603.34</v>
      </c>
      <c r="G13" s="597">
        <v>607.66</v>
      </c>
      <c r="H13" s="597">
        <v>609.95000000000005</v>
      </c>
      <c r="I13" s="597">
        <v>611.89499999999998</v>
      </c>
      <c r="J13" s="597">
        <v>625</v>
      </c>
      <c r="K13" s="597">
        <v>631.25</v>
      </c>
      <c r="L13" s="598">
        <v>642</v>
      </c>
      <c r="M13" s="598">
        <v>670.92499999999995</v>
      </c>
      <c r="N13" s="599">
        <v>701.5</v>
      </c>
      <c r="O13" s="623"/>
      <c r="P13" s="380"/>
      <c r="Q13" s="380"/>
      <c r="R13" s="380"/>
      <c r="S13" s="381"/>
      <c r="T13" s="623"/>
      <c r="U13" s="623"/>
      <c r="V13" s="623"/>
      <c r="W13" s="623"/>
      <c r="X13" s="623"/>
    </row>
    <row r="14" spans="1:29" s="366" customFormat="1" ht="16.5" customHeight="1" x14ac:dyDescent="0.2">
      <c r="A14" s="677"/>
      <c r="B14" s="676" t="s">
        <v>196</v>
      </c>
      <c r="C14" s="676"/>
      <c r="D14" s="605">
        <v>24907</v>
      </c>
      <c r="E14" s="605">
        <v>21656</v>
      </c>
      <c r="F14" s="606">
        <v>17068</v>
      </c>
      <c r="G14" s="607">
        <v>15357</v>
      </c>
      <c r="H14" s="607">
        <v>12431</v>
      </c>
      <c r="I14" s="607">
        <v>10876</v>
      </c>
      <c r="J14" s="607">
        <v>10057</v>
      </c>
      <c r="K14" s="607">
        <v>8484</v>
      </c>
      <c r="L14" s="608">
        <v>8353</v>
      </c>
      <c r="M14" s="608">
        <v>8132</v>
      </c>
      <c r="N14" s="609">
        <v>7494</v>
      </c>
      <c r="O14" s="624"/>
      <c r="P14" s="380"/>
      <c r="Q14" s="380"/>
      <c r="R14" s="380"/>
      <c r="S14" s="382"/>
      <c r="T14" s="624"/>
      <c r="U14" s="624"/>
      <c r="V14" s="624"/>
      <c r="W14" s="624"/>
      <c r="X14" s="624"/>
    </row>
    <row r="15" spans="1:29" s="167" customFormat="1" ht="16.5" customHeight="1" x14ac:dyDescent="0.2">
      <c r="A15" s="670" t="s">
        <v>203</v>
      </c>
      <c r="B15" s="673" t="s">
        <v>199</v>
      </c>
      <c r="C15" s="411" t="s">
        <v>192</v>
      </c>
      <c r="D15" s="600">
        <v>644.78498974617753</v>
      </c>
      <c r="E15" s="600">
        <v>659.615757572348</v>
      </c>
      <c r="F15" s="601">
        <v>677.77290647499308</v>
      </c>
      <c r="G15" s="602">
        <v>679.89313409432748</v>
      </c>
      <c r="H15" s="602">
        <v>682.34186531602472</v>
      </c>
      <c r="I15" s="602">
        <v>679.13248859087969</v>
      </c>
      <c r="J15" s="602">
        <v>681.33365355889168</v>
      </c>
      <c r="K15" s="602">
        <v>685.64267034015961</v>
      </c>
      <c r="L15" s="603">
        <v>696.13643273852779</v>
      </c>
      <c r="M15" s="603">
        <v>714.42958919128137</v>
      </c>
      <c r="N15" s="604">
        <v>738.35759666962713</v>
      </c>
      <c r="O15" s="623"/>
      <c r="P15" s="380"/>
      <c r="Q15" s="380"/>
      <c r="R15" s="380"/>
      <c r="S15" s="381"/>
      <c r="T15" s="623"/>
      <c r="U15" s="623"/>
      <c r="V15" s="623"/>
      <c r="W15" s="623"/>
      <c r="X15" s="623"/>
    </row>
    <row r="16" spans="1:29" s="167" customFormat="1" ht="16.5" customHeight="1" x14ac:dyDescent="0.2">
      <c r="A16" s="671"/>
      <c r="B16" s="674"/>
      <c r="C16" s="410" t="s">
        <v>193</v>
      </c>
      <c r="D16" s="595">
        <v>536</v>
      </c>
      <c r="E16" s="595">
        <v>550</v>
      </c>
      <c r="F16" s="596">
        <v>560</v>
      </c>
      <c r="G16" s="597">
        <v>565</v>
      </c>
      <c r="H16" s="597">
        <v>566</v>
      </c>
      <c r="I16" s="597">
        <v>566.64</v>
      </c>
      <c r="J16" s="597">
        <v>569.73</v>
      </c>
      <c r="K16" s="597">
        <v>573</v>
      </c>
      <c r="L16" s="598">
        <v>580</v>
      </c>
      <c r="M16" s="598">
        <v>600</v>
      </c>
      <c r="N16" s="599">
        <v>620</v>
      </c>
      <c r="O16" s="623"/>
      <c r="P16" s="380"/>
      <c r="Q16" s="380"/>
      <c r="R16" s="380"/>
      <c r="S16" s="381"/>
      <c r="T16" s="623"/>
      <c r="U16" s="623"/>
      <c r="V16" s="623"/>
      <c r="W16" s="623"/>
      <c r="X16" s="623"/>
    </row>
    <row r="17" spans="1:24" s="167" customFormat="1" ht="16.5" customHeight="1" x14ac:dyDescent="0.2">
      <c r="A17" s="671"/>
      <c r="B17" s="674" t="s">
        <v>200</v>
      </c>
      <c r="C17" s="410" t="s">
        <v>194</v>
      </c>
      <c r="D17" s="595">
        <v>771.66949553138625</v>
      </c>
      <c r="E17" s="595">
        <v>787.34530570287177</v>
      </c>
      <c r="F17" s="596">
        <v>816.04381968910366</v>
      </c>
      <c r="G17" s="597">
        <v>816.79269155256941</v>
      </c>
      <c r="H17" s="597">
        <v>819.11135647852791</v>
      </c>
      <c r="I17" s="597">
        <v>817.17161311955351</v>
      </c>
      <c r="J17" s="597">
        <v>821.83661621565591</v>
      </c>
      <c r="K17" s="597">
        <v>826.45624284927305</v>
      </c>
      <c r="L17" s="598">
        <v>838.60943052693813</v>
      </c>
      <c r="M17" s="598">
        <v>863.73965563873617</v>
      </c>
      <c r="N17" s="599">
        <v>895.35195100263491</v>
      </c>
      <c r="O17" s="623"/>
      <c r="P17" s="380"/>
      <c r="Q17" s="380"/>
      <c r="R17" s="380"/>
      <c r="S17" s="381"/>
      <c r="T17" s="623"/>
      <c r="U17" s="623"/>
      <c r="V17" s="623"/>
      <c r="W17" s="623"/>
      <c r="X17" s="623"/>
    </row>
    <row r="18" spans="1:24" s="167" customFormat="1" ht="16.5" customHeight="1" x14ac:dyDescent="0.2">
      <c r="A18" s="671"/>
      <c r="B18" s="674"/>
      <c r="C18" s="410" t="s">
        <v>195</v>
      </c>
      <c r="D18" s="595">
        <v>635.92999999999995</v>
      </c>
      <c r="E18" s="595">
        <v>646.77</v>
      </c>
      <c r="F18" s="596">
        <v>673.2</v>
      </c>
      <c r="G18" s="597">
        <v>679.72</v>
      </c>
      <c r="H18" s="597">
        <v>684.28</v>
      </c>
      <c r="I18" s="597">
        <v>681.74</v>
      </c>
      <c r="J18" s="597">
        <v>686.25</v>
      </c>
      <c r="K18" s="597">
        <v>690</v>
      </c>
      <c r="L18" s="598">
        <v>699.11</v>
      </c>
      <c r="M18" s="598">
        <v>722.52</v>
      </c>
      <c r="N18" s="599">
        <v>752</v>
      </c>
      <c r="O18" s="623"/>
      <c r="P18" s="380"/>
      <c r="Q18" s="380"/>
      <c r="R18" s="380"/>
      <c r="S18" s="381"/>
      <c r="T18" s="623"/>
      <c r="U18" s="623"/>
      <c r="V18" s="623"/>
      <c r="W18" s="623"/>
      <c r="X18" s="623"/>
    </row>
    <row r="19" spans="1:24" s="366" customFormat="1" ht="16.5" customHeight="1" x14ac:dyDescent="0.2">
      <c r="A19" s="677"/>
      <c r="B19" s="676" t="s">
        <v>196</v>
      </c>
      <c r="C19" s="676"/>
      <c r="D19" s="605">
        <v>1330727</v>
      </c>
      <c r="E19" s="605">
        <v>1244231</v>
      </c>
      <c r="F19" s="606">
        <v>1215290</v>
      </c>
      <c r="G19" s="607">
        <v>1163845</v>
      </c>
      <c r="H19" s="607">
        <v>1067551</v>
      </c>
      <c r="I19" s="607">
        <v>1028783</v>
      </c>
      <c r="J19" s="607">
        <v>1028192</v>
      </c>
      <c r="K19" s="607">
        <v>1031891</v>
      </c>
      <c r="L19" s="608">
        <v>1036344</v>
      </c>
      <c r="M19" s="608">
        <v>1043381</v>
      </c>
      <c r="N19" s="609">
        <v>1039158</v>
      </c>
      <c r="O19" s="624"/>
      <c r="P19" s="380"/>
      <c r="Q19" s="380"/>
      <c r="R19" s="380"/>
      <c r="S19" s="382"/>
      <c r="T19" s="624"/>
      <c r="U19" s="624"/>
      <c r="V19" s="624"/>
      <c r="W19" s="624"/>
      <c r="X19" s="624"/>
    </row>
    <row r="20" spans="1:24" s="167" customFormat="1" ht="16.5" customHeight="1" x14ac:dyDescent="0.2">
      <c r="A20" s="670" t="s">
        <v>204</v>
      </c>
      <c r="B20" s="673" t="s">
        <v>199</v>
      </c>
      <c r="C20" s="411" t="s">
        <v>192</v>
      </c>
      <c r="D20" s="600">
        <v>886.78697941236521</v>
      </c>
      <c r="E20" s="600">
        <v>896.81771512508135</v>
      </c>
      <c r="F20" s="601">
        <v>915.70726204450193</v>
      </c>
      <c r="G20" s="602">
        <v>910.02297010453697</v>
      </c>
      <c r="H20" s="602">
        <v>907.5992195283294</v>
      </c>
      <c r="I20" s="602">
        <v>893.14329345468684</v>
      </c>
      <c r="J20" s="602">
        <v>881.23427974788672</v>
      </c>
      <c r="K20" s="602">
        <v>873.89992668362129</v>
      </c>
      <c r="L20" s="603">
        <v>872.76048707999655</v>
      </c>
      <c r="M20" s="603">
        <v>878.03250251635905</v>
      </c>
      <c r="N20" s="604">
        <v>891.3005004301109</v>
      </c>
      <c r="O20" s="623"/>
      <c r="P20" s="380"/>
      <c r="Q20" s="380"/>
      <c r="R20" s="380"/>
      <c r="S20" s="381"/>
      <c r="T20" s="623"/>
      <c r="U20" s="623"/>
      <c r="V20" s="623"/>
      <c r="W20" s="623"/>
      <c r="X20" s="623"/>
    </row>
    <row r="21" spans="1:24" s="167" customFormat="1" ht="16.5" customHeight="1" x14ac:dyDescent="0.2">
      <c r="A21" s="671"/>
      <c r="B21" s="674"/>
      <c r="C21" s="410" t="s">
        <v>193</v>
      </c>
      <c r="D21" s="595">
        <v>677</v>
      </c>
      <c r="E21" s="595">
        <v>685</v>
      </c>
      <c r="F21" s="596">
        <v>700</v>
      </c>
      <c r="G21" s="597">
        <v>693.96</v>
      </c>
      <c r="H21" s="597">
        <v>695</v>
      </c>
      <c r="I21" s="597">
        <v>678.75</v>
      </c>
      <c r="J21" s="597">
        <v>666.41</v>
      </c>
      <c r="K21" s="597">
        <v>651.55999999999995</v>
      </c>
      <c r="L21" s="598">
        <v>651.55999999999995</v>
      </c>
      <c r="M21" s="598">
        <v>658.97</v>
      </c>
      <c r="N21" s="599">
        <v>680</v>
      </c>
      <c r="O21" s="623"/>
      <c r="P21" s="380"/>
      <c r="Q21" s="380"/>
      <c r="R21" s="380"/>
      <c r="S21" s="381"/>
      <c r="T21" s="623"/>
      <c r="U21" s="623"/>
      <c r="V21" s="623"/>
      <c r="W21" s="623"/>
      <c r="X21" s="623"/>
    </row>
    <row r="22" spans="1:24" s="167" customFormat="1" ht="16.5" customHeight="1" x14ac:dyDescent="0.2">
      <c r="A22" s="671"/>
      <c r="B22" s="674" t="s">
        <v>200</v>
      </c>
      <c r="C22" s="410" t="s">
        <v>194</v>
      </c>
      <c r="D22" s="595">
        <v>1085.5551816263689</v>
      </c>
      <c r="E22" s="595">
        <v>1094.8797383425745</v>
      </c>
      <c r="F22" s="596">
        <v>1117.7496003908518</v>
      </c>
      <c r="G22" s="597">
        <v>1116.1522418488446</v>
      </c>
      <c r="H22" s="597">
        <v>1116.2264990403992</v>
      </c>
      <c r="I22" s="597">
        <v>1099.8762642054912</v>
      </c>
      <c r="J22" s="597">
        <v>1086.3097759820505</v>
      </c>
      <c r="K22" s="597">
        <v>1072.7725448225528</v>
      </c>
      <c r="L22" s="598">
        <v>1068.6492624242501</v>
      </c>
      <c r="M22" s="598">
        <v>1078.586515359242</v>
      </c>
      <c r="N22" s="599">
        <v>1097.0253802927543</v>
      </c>
      <c r="O22" s="623"/>
      <c r="P22" s="380"/>
      <c r="Q22" s="380"/>
      <c r="R22" s="380"/>
      <c r="S22" s="381"/>
      <c r="T22" s="623"/>
      <c r="U22" s="623"/>
      <c r="V22" s="623"/>
      <c r="W22" s="623"/>
      <c r="X22" s="623"/>
    </row>
    <row r="23" spans="1:24" s="167" customFormat="1" ht="16.5" customHeight="1" x14ac:dyDescent="0.2">
      <c r="A23" s="671"/>
      <c r="B23" s="674"/>
      <c r="C23" s="410" t="s">
        <v>195</v>
      </c>
      <c r="D23" s="595">
        <v>811.49</v>
      </c>
      <c r="E23" s="595">
        <v>819.05</v>
      </c>
      <c r="F23" s="596">
        <v>846.1</v>
      </c>
      <c r="G23" s="597">
        <v>840</v>
      </c>
      <c r="H23" s="597">
        <v>841.71500000000003</v>
      </c>
      <c r="I23" s="597">
        <v>828.73</v>
      </c>
      <c r="J23" s="597">
        <v>817.76</v>
      </c>
      <c r="K23" s="597">
        <v>807.1</v>
      </c>
      <c r="L23" s="598">
        <v>807.17</v>
      </c>
      <c r="M23" s="598">
        <v>823.5</v>
      </c>
      <c r="N23" s="599">
        <v>846.69</v>
      </c>
      <c r="O23" s="623"/>
      <c r="P23" s="380"/>
      <c r="Q23" s="380"/>
      <c r="R23" s="380"/>
      <c r="S23" s="381"/>
      <c r="T23" s="623"/>
      <c r="U23" s="623"/>
      <c r="V23" s="623"/>
      <c r="W23" s="623"/>
      <c r="X23" s="623"/>
    </row>
    <row r="24" spans="1:24" s="366" customFormat="1" ht="16.5" customHeight="1" x14ac:dyDescent="0.2">
      <c r="A24" s="677"/>
      <c r="B24" s="676" t="s">
        <v>196</v>
      </c>
      <c r="C24" s="676"/>
      <c r="D24" s="605">
        <v>481648</v>
      </c>
      <c r="E24" s="605">
        <v>477571</v>
      </c>
      <c r="F24" s="606">
        <v>488127</v>
      </c>
      <c r="G24" s="607">
        <v>496831</v>
      </c>
      <c r="H24" s="607">
        <v>468960</v>
      </c>
      <c r="I24" s="607">
        <v>478953</v>
      </c>
      <c r="J24" s="607">
        <v>502817</v>
      </c>
      <c r="K24" s="607">
        <v>537397</v>
      </c>
      <c r="L24" s="608">
        <v>574341</v>
      </c>
      <c r="M24" s="608">
        <v>614973</v>
      </c>
      <c r="N24" s="609">
        <v>661451</v>
      </c>
      <c r="O24" s="624"/>
      <c r="P24" s="380"/>
      <c r="Q24" s="380"/>
      <c r="R24" s="380"/>
      <c r="S24" s="382"/>
      <c r="T24" s="624"/>
      <c r="U24" s="624"/>
      <c r="V24" s="624"/>
      <c r="W24" s="624"/>
      <c r="X24" s="624"/>
    </row>
    <row r="25" spans="1:24" s="167" customFormat="1" ht="16.5" customHeight="1" x14ac:dyDescent="0.2">
      <c r="A25" s="670" t="s">
        <v>202</v>
      </c>
      <c r="B25" s="673" t="s">
        <v>199</v>
      </c>
      <c r="C25" s="411" t="s">
        <v>192</v>
      </c>
      <c r="D25" s="600">
        <v>1658.2577307016825</v>
      </c>
      <c r="E25" s="600">
        <v>1665.6154489879568</v>
      </c>
      <c r="F25" s="601">
        <v>1675.1397242870917</v>
      </c>
      <c r="G25" s="602">
        <v>1651.650150359776</v>
      </c>
      <c r="H25" s="602">
        <v>1629.439687445062</v>
      </c>
      <c r="I25" s="602">
        <v>1598.2334357153291</v>
      </c>
      <c r="J25" s="602">
        <v>1566.8667939036443</v>
      </c>
      <c r="K25" s="602">
        <v>1550.6413591218536</v>
      </c>
      <c r="L25" s="603">
        <v>1550.370839527101</v>
      </c>
      <c r="M25" s="603">
        <v>1551.9706216762293</v>
      </c>
      <c r="N25" s="604">
        <v>1571.0770402295336</v>
      </c>
      <c r="O25" s="623"/>
      <c r="P25" s="380"/>
      <c r="Q25" s="380"/>
      <c r="R25" s="380"/>
      <c r="S25" s="381"/>
      <c r="T25" s="623"/>
      <c r="U25" s="623"/>
      <c r="V25" s="623"/>
      <c r="W25" s="623"/>
      <c r="X25" s="623"/>
    </row>
    <row r="26" spans="1:24" s="167" customFormat="1" ht="16.5" customHeight="1" x14ac:dyDescent="0.2">
      <c r="A26" s="671"/>
      <c r="B26" s="674"/>
      <c r="C26" s="410" t="s">
        <v>193</v>
      </c>
      <c r="D26" s="595">
        <v>1289.52</v>
      </c>
      <c r="E26" s="595">
        <v>1300</v>
      </c>
      <c r="F26" s="596">
        <v>1293</v>
      </c>
      <c r="G26" s="597">
        <v>1263.3</v>
      </c>
      <c r="H26" s="597">
        <v>1250</v>
      </c>
      <c r="I26" s="597">
        <v>1228</v>
      </c>
      <c r="J26" s="597">
        <v>1200</v>
      </c>
      <c r="K26" s="597">
        <v>1201</v>
      </c>
      <c r="L26" s="598">
        <v>1201</v>
      </c>
      <c r="M26" s="598">
        <v>1201</v>
      </c>
      <c r="N26" s="599">
        <v>1201</v>
      </c>
      <c r="O26" s="623"/>
      <c r="P26" s="380"/>
      <c r="Q26" s="380"/>
      <c r="R26" s="380"/>
      <c r="S26" s="381"/>
      <c r="T26" s="623"/>
      <c r="U26" s="623"/>
      <c r="V26" s="623"/>
      <c r="W26" s="623"/>
      <c r="X26" s="623"/>
    </row>
    <row r="27" spans="1:24" s="167" customFormat="1" ht="16.5" customHeight="1" x14ac:dyDescent="0.2">
      <c r="A27" s="671"/>
      <c r="B27" s="674" t="s">
        <v>200</v>
      </c>
      <c r="C27" s="410" t="s">
        <v>194</v>
      </c>
      <c r="D27" s="595">
        <v>1935.1577067461078</v>
      </c>
      <c r="E27" s="595">
        <v>1938.8580743642865</v>
      </c>
      <c r="F27" s="596">
        <v>1952.0456034139131</v>
      </c>
      <c r="G27" s="597">
        <v>1930.6717898933152</v>
      </c>
      <c r="H27" s="597">
        <v>1906.8106376701819</v>
      </c>
      <c r="I27" s="597">
        <v>1871.713072573951</v>
      </c>
      <c r="J27" s="597">
        <v>1841.0387427967573</v>
      </c>
      <c r="K27" s="597">
        <v>1820.2365706182784</v>
      </c>
      <c r="L27" s="598">
        <v>1815.2838637622497</v>
      </c>
      <c r="M27" s="598">
        <v>1823.3996407380653</v>
      </c>
      <c r="N27" s="599">
        <v>1854.83676043279</v>
      </c>
      <c r="O27" s="623"/>
      <c r="P27" s="380"/>
      <c r="Q27" s="380"/>
      <c r="R27" s="380"/>
      <c r="S27" s="381"/>
      <c r="T27" s="623"/>
      <c r="U27" s="623"/>
      <c r="V27" s="623"/>
      <c r="W27" s="623"/>
      <c r="X27" s="623"/>
    </row>
    <row r="28" spans="1:24" s="167" customFormat="1" ht="16.5" customHeight="1" x14ac:dyDescent="0.2">
      <c r="A28" s="671"/>
      <c r="B28" s="674"/>
      <c r="C28" s="410" t="s">
        <v>195</v>
      </c>
      <c r="D28" s="595">
        <v>1467.2</v>
      </c>
      <c r="E28" s="595">
        <v>1470.51</v>
      </c>
      <c r="F28" s="596">
        <v>1484.07</v>
      </c>
      <c r="G28" s="597">
        <v>1467.09</v>
      </c>
      <c r="H28" s="597">
        <v>1459.83</v>
      </c>
      <c r="I28" s="597">
        <v>1429.7</v>
      </c>
      <c r="J28" s="597">
        <v>1402.52</v>
      </c>
      <c r="K28" s="597">
        <v>1385.74</v>
      </c>
      <c r="L28" s="598">
        <v>1380</v>
      </c>
      <c r="M28" s="598">
        <v>1388.06</v>
      </c>
      <c r="N28" s="599">
        <v>1425.49</v>
      </c>
      <c r="O28" s="623"/>
      <c r="P28" s="380"/>
      <c r="Q28" s="380"/>
      <c r="R28" s="380"/>
      <c r="S28" s="381"/>
      <c r="T28" s="623"/>
      <c r="U28" s="623"/>
      <c r="V28" s="623"/>
      <c r="W28" s="623"/>
      <c r="X28" s="623"/>
    </row>
    <row r="29" spans="1:24" s="366" customFormat="1" ht="16.5" customHeight="1" x14ac:dyDescent="0.2">
      <c r="A29" s="677"/>
      <c r="B29" s="676" t="s">
        <v>196</v>
      </c>
      <c r="C29" s="676"/>
      <c r="D29" s="605">
        <v>319341</v>
      </c>
      <c r="E29" s="605">
        <v>326178</v>
      </c>
      <c r="F29" s="606">
        <v>346810</v>
      </c>
      <c r="G29" s="607">
        <v>357742</v>
      </c>
      <c r="H29" s="607">
        <v>358273</v>
      </c>
      <c r="I29" s="607">
        <v>368066</v>
      </c>
      <c r="J29" s="607">
        <v>383510</v>
      </c>
      <c r="K29" s="607">
        <v>408683</v>
      </c>
      <c r="L29" s="608">
        <v>431481</v>
      </c>
      <c r="M29" s="608">
        <v>461446</v>
      </c>
      <c r="N29" s="609">
        <v>492822</v>
      </c>
      <c r="O29" s="624"/>
      <c r="P29" s="380"/>
      <c r="Q29" s="380"/>
      <c r="R29" s="380"/>
      <c r="S29" s="382"/>
      <c r="T29" s="624"/>
      <c r="U29" s="624"/>
      <c r="V29" s="624"/>
      <c r="W29" s="624"/>
      <c r="X29" s="624"/>
    </row>
    <row r="30" spans="1:24" s="167" customFormat="1" ht="16.5" customHeight="1" x14ac:dyDescent="0.2">
      <c r="A30" s="670" t="s">
        <v>13</v>
      </c>
      <c r="B30" s="673" t="s">
        <v>199</v>
      </c>
      <c r="C30" s="411" t="s">
        <v>192</v>
      </c>
      <c r="D30" s="600">
        <v>614.04557954466861</v>
      </c>
      <c r="E30" s="600">
        <v>628.25300500039407</v>
      </c>
      <c r="F30" s="601">
        <v>796.41825242718153</v>
      </c>
      <c r="G30" s="602">
        <v>850.86497925311505</v>
      </c>
      <c r="H30" s="602">
        <v>947.3959513629062</v>
      </c>
      <c r="I30" s="602">
        <v>917.21586746673438</v>
      </c>
      <c r="J30" s="602">
        <v>900.34230501206025</v>
      </c>
      <c r="K30" s="602">
        <v>824.36568862275271</v>
      </c>
      <c r="L30" s="603">
        <v>895.27324908925209</v>
      </c>
      <c r="M30" s="603">
        <v>954.08847918224865</v>
      </c>
      <c r="N30" s="604">
        <v>942.93244031830159</v>
      </c>
      <c r="O30" s="623"/>
      <c r="P30" s="380"/>
      <c r="Q30" s="380"/>
      <c r="R30" s="380"/>
      <c r="S30" s="381"/>
      <c r="T30" s="623"/>
      <c r="U30" s="623"/>
      <c r="V30" s="623"/>
      <c r="W30" s="623"/>
      <c r="X30" s="623"/>
    </row>
    <row r="31" spans="1:24" s="167" customFormat="1" ht="16.5" customHeight="1" x14ac:dyDescent="0.2">
      <c r="A31" s="671"/>
      <c r="B31" s="674"/>
      <c r="C31" s="410" t="s">
        <v>193</v>
      </c>
      <c r="D31" s="595">
        <v>484</v>
      </c>
      <c r="E31" s="595">
        <v>491.5</v>
      </c>
      <c r="F31" s="596">
        <v>550</v>
      </c>
      <c r="G31" s="597">
        <v>600</v>
      </c>
      <c r="H31" s="597">
        <v>621</v>
      </c>
      <c r="I31" s="597">
        <v>600</v>
      </c>
      <c r="J31" s="597">
        <v>600</v>
      </c>
      <c r="K31" s="597">
        <v>550</v>
      </c>
      <c r="L31" s="598">
        <v>560</v>
      </c>
      <c r="M31" s="598">
        <v>591.54999999999995</v>
      </c>
      <c r="N31" s="599">
        <v>600</v>
      </c>
      <c r="O31" s="623"/>
      <c r="P31" s="380"/>
      <c r="Q31" s="380"/>
      <c r="R31" s="380"/>
      <c r="S31" s="381"/>
      <c r="T31" s="623"/>
      <c r="U31" s="623"/>
      <c r="V31" s="623"/>
      <c r="W31" s="623"/>
      <c r="X31" s="623"/>
    </row>
    <row r="32" spans="1:24" s="167" customFormat="1" ht="16.5" customHeight="1" x14ac:dyDescent="0.2">
      <c r="A32" s="671"/>
      <c r="B32" s="674" t="s">
        <v>200</v>
      </c>
      <c r="C32" s="410" t="s">
        <v>194</v>
      </c>
      <c r="D32" s="595">
        <v>703.48172514012526</v>
      </c>
      <c r="E32" s="595">
        <v>718.66989602349554</v>
      </c>
      <c r="F32" s="596">
        <v>952.28088457389322</v>
      </c>
      <c r="G32" s="597">
        <v>991.36023367547659</v>
      </c>
      <c r="H32" s="597">
        <v>1105.280168359169</v>
      </c>
      <c r="I32" s="597">
        <v>1072.5899660840087</v>
      </c>
      <c r="J32" s="597">
        <v>1036.9682605199664</v>
      </c>
      <c r="K32" s="597">
        <v>946.92650128315086</v>
      </c>
      <c r="L32" s="598">
        <v>1022.2496265938044</v>
      </c>
      <c r="M32" s="598">
        <v>1089.4822313637499</v>
      </c>
      <c r="N32" s="599">
        <v>1112.8092130857667</v>
      </c>
      <c r="O32" s="623"/>
      <c r="P32" s="380"/>
      <c r="Q32" s="380"/>
      <c r="R32" s="380"/>
      <c r="S32" s="381"/>
      <c r="T32" s="623"/>
      <c r="U32" s="623"/>
      <c r="V32" s="623"/>
      <c r="W32" s="623"/>
      <c r="X32" s="623"/>
    </row>
    <row r="33" spans="1:24" s="167" customFormat="1" ht="16.5" customHeight="1" x14ac:dyDescent="0.2">
      <c r="A33" s="671"/>
      <c r="B33" s="674"/>
      <c r="C33" s="410" t="s">
        <v>195</v>
      </c>
      <c r="D33" s="595">
        <v>550</v>
      </c>
      <c r="E33" s="595">
        <v>560.5</v>
      </c>
      <c r="F33" s="596">
        <v>715.73</v>
      </c>
      <c r="G33" s="597">
        <v>723.4</v>
      </c>
      <c r="H33" s="597">
        <v>755.32500000000005</v>
      </c>
      <c r="I33" s="597">
        <v>728.71</v>
      </c>
      <c r="J33" s="597">
        <v>700</v>
      </c>
      <c r="K33" s="597">
        <v>650</v>
      </c>
      <c r="L33" s="598">
        <v>662.5</v>
      </c>
      <c r="M33" s="598">
        <v>700</v>
      </c>
      <c r="N33" s="599">
        <v>750.96</v>
      </c>
      <c r="O33" s="623"/>
      <c r="P33" s="380"/>
      <c r="Q33" s="380"/>
      <c r="R33" s="380"/>
      <c r="S33" s="381"/>
      <c r="T33" s="623"/>
      <c r="U33" s="623"/>
      <c r="V33" s="623"/>
      <c r="W33" s="623"/>
      <c r="X33" s="623"/>
    </row>
    <row r="34" spans="1:24" s="366" customFormat="1" ht="16.5" customHeight="1" x14ac:dyDescent="0.2">
      <c r="A34" s="672"/>
      <c r="B34" s="675" t="s">
        <v>196</v>
      </c>
      <c r="C34" s="675"/>
      <c r="D34" s="610">
        <v>14451</v>
      </c>
      <c r="E34" s="610">
        <v>12599</v>
      </c>
      <c r="F34" s="611">
        <v>6489</v>
      </c>
      <c r="G34" s="612">
        <v>4579</v>
      </c>
      <c r="H34" s="612">
        <v>3742</v>
      </c>
      <c r="I34" s="612">
        <v>3833</v>
      </c>
      <c r="J34" s="612">
        <v>3731</v>
      </c>
      <c r="K34" s="612">
        <v>4676</v>
      </c>
      <c r="L34" s="613">
        <v>4392</v>
      </c>
      <c r="M34" s="613">
        <v>4011</v>
      </c>
      <c r="N34" s="614">
        <v>4524</v>
      </c>
      <c r="O34" s="624"/>
      <c r="P34" s="380"/>
      <c r="Q34" s="380"/>
      <c r="R34" s="380"/>
      <c r="S34" s="382"/>
      <c r="T34" s="624"/>
      <c r="U34" s="624"/>
      <c r="V34" s="624"/>
      <c r="W34" s="624"/>
      <c r="X34" s="624"/>
    </row>
    <row r="35" spans="1:24" s="76" customFormat="1" x14ac:dyDescent="0.2">
      <c r="A35" s="365" t="s">
        <v>140</v>
      </c>
      <c r="B35" s="365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</row>
    <row r="36" spans="1:24" s="367" customFormat="1" ht="11.25" customHeight="1" x14ac:dyDescent="0.2">
      <c r="A36" s="663" t="s">
        <v>131</v>
      </c>
      <c r="B36" s="663"/>
      <c r="C36" s="663"/>
      <c r="D36" s="663"/>
      <c r="E36" s="663"/>
      <c r="F36" s="663"/>
      <c r="G36" s="663"/>
      <c r="H36" s="663"/>
      <c r="I36" s="663"/>
      <c r="J36" s="663"/>
      <c r="K36" s="663"/>
      <c r="L36" s="663"/>
      <c r="M36" s="663"/>
      <c r="N36" s="394"/>
    </row>
    <row r="37" spans="1:24" s="367" customFormat="1" x14ac:dyDescent="0.2">
      <c r="A37" s="663"/>
      <c r="B37" s="663"/>
      <c r="C37" s="663"/>
      <c r="D37" s="663"/>
      <c r="E37" s="663"/>
      <c r="F37" s="663"/>
      <c r="G37" s="663"/>
      <c r="H37" s="232"/>
      <c r="I37" s="232"/>
      <c r="J37" s="232"/>
      <c r="K37" s="232"/>
      <c r="L37" s="232"/>
      <c r="M37" s="232"/>
      <c r="N37" s="232"/>
    </row>
    <row r="38" spans="1:24" s="367" customFormat="1" x14ac:dyDescent="0.2">
      <c r="G38" s="368"/>
      <c r="H38" s="368"/>
      <c r="I38" s="368"/>
      <c r="J38" s="368"/>
    </row>
    <row r="39" spans="1:24" x14ac:dyDescent="0.2">
      <c r="A39" s="367"/>
      <c r="B39" s="367"/>
      <c r="C39" s="367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</row>
    <row r="43" spans="1:24" x14ac:dyDescent="0.2"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</row>
    <row r="44" spans="1:24" x14ac:dyDescent="0.2"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</row>
    <row r="45" spans="1:24" x14ac:dyDescent="0.2"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</row>
    <row r="46" spans="1:24" x14ac:dyDescent="0.2"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</row>
    <row r="47" spans="1:24" x14ac:dyDescent="0.2"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</row>
  </sheetData>
  <mergeCells count="27">
    <mergeCell ref="A37:G37"/>
    <mergeCell ref="A5:A9"/>
    <mergeCell ref="B5:B6"/>
    <mergeCell ref="B7:B8"/>
    <mergeCell ref="B9:C9"/>
    <mergeCell ref="A10:A14"/>
    <mergeCell ref="B10:B11"/>
    <mergeCell ref="A25:A29"/>
    <mergeCell ref="B25:B26"/>
    <mergeCell ref="B27:B28"/>
    <mergeCell ref="B29:C29"/>
    <mergeCell ref="B12:B13"/>
    <mergeCell ref="B14:C14"/>
    <mergeCell ref="A15:A19"/>
    <mergeCell ref="B15:B16"/>
    <mergeCell ref="B17:B18"/>
    <mergeCell ref="A1:N1"/>
    <mergeCell ref="A36:M36"/>
    <mergeCell ref="A30:A34"/>
    <mergeCell ref="B30:B31"/>
    <mergeCell ref="B32:B33"/>
    <mergeCell ref="B34:C34"/>
    <mergeCell ref="B19:C19"/>
    <mergeCell ref="A20:A24"/>
    <mergeCell ref="B20:B21"/>
    <mergeCell ref="B22:B23"/>
    <mergeCell ref="B24:C24"/>
  </mergeCells>
  <conditionalFormatting sqref="A36:A37 A1:A3 A5:C34 K37:K38 K40:K42 K48:K1048576 F5:K34 M37:M1048576 M2:M34 A38:G38 B2:K3 A40:G42 A39:K39 A48:G1048576 A43:K47 A4:K4 O1:P1048576 AD1:XFD1048576">
    <cfRule type="cellIs" dxfId="17" priority="23" operator="equal">
      <formula>0</formula>
    </cfRule>
  </conditionalFormatting>
  <conditionalFormatting sqref="A35">
    <cfRule type="cellIs" dxfId="16" priority="20" operator="equal">
      <formula>0</formula>
    </cfRule>
  </conditionalFormatting>
  <conditionalFormatting sqref="I38 I40:I42 I48:I1048576">
    <cfRule type="cellIs" dxfId="15" priority="19" operator="equal">
      <formula>0</formula>
    </cfRule>
  </conditionalFormatting>
  <conditionalFormatting sqref="H38 H40:H42 H48:H1048576">
    <cfRule type="cellIs" dxfId="14" priority="15" operator="equal">
      <formula>0</formula>
    </cfRule>
  </conditionalFormatting>
  <conditionalFormatting sqref="J38 J40:J42 J48:J1048576">
    <cfRule type="cellIs" dxfId="13" priority="11" operator="equal">
      <formula>0</formula>
    </cfRule>
  </conditionalFormatting>
  <conditionalFormatting sqref="L37:L1048576 L2:L34">
    <cfRule type="cellIs" dxfId="12" priority="2" operator="equal">
      <formula>0</formula>
    </cfRule>
  </conditionalFormatting>
  <conditionalFormatting sqref="N37:N1048576 N2:N34">
    <cfRule type="cellIs" dxfId="1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tabColor rgb="FFA50021"/>
  </sheetPr>
  <dimension ref="A1:X12"/>
  <sheetViews>
    <sheetView workbookViewId="0">
      <selection sqref="A1:L1"/>
    </sheetView>
  </sheetViews>
  <sheetFormatPr defaultRowHeight="11.25" x14ac:dyDescent="0.2"/>
  <cols>
    <col min="1" max="1" width="29.5703125" style="107" customWidth="1"/>
    <col min="2" max="12" width="6.42578125" style="107" customWidth="1"/>
    <col min="13" max="14" width="9.140625" style="107"/>
    <col min="15" max="24" width="9.140625" style="148"/>
    <col min="25" max="16384" width="9.140625" style="107"/>
  </cols>
  <sheetData>
    <row r="1" spans="1:24" s="108" customFormat="1" ht="28.5" customHeight="1" x14ac:dyDescent="0.2">
      <c r="A1" s="660" t="s">
        <v>234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4" s="87" customFormat="1" ht="15" customHeight="1" x14ac:dyDescent="0.2">
      <c r="A2" s="120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4" s="109" customFormat="1" ht="15" customHeight="1" x14ac:dyDescent="0.2">
      <c r="A3" s="119" t="s">
        <v>14</v>
      </c>
      <c r="B3" s="89"/>
      <c r="C3" s="121"/>
      <c r="D3" s="121"/>
      <c r="E3" s="121"/>
      <c r="G3" s="121"/>
      <c r="H3" s="121"/>
      <c r="I3" s="121"/>
      <c r="J3" s="121"/>
      <c r="K3" s="121"/>
      <c r="L3" s="121" t="s">
        <v>69</v>
      </c>
      <c r="O3" s="620"/>
      <c r="P3" s="620"/>
      <c r="Q3" s="620"/>
      <c r="R3" s="620"/>
      <c r="S3" s="620"/>
      <c r="T3" s="620"/>
      <c r="U3" s="620"/>
      <c r="V3" s="620"/>
      <c r="W3" s="620"/>
      <c r="X3" s="620"/>
    </row>
    <row r="4" spans="1:24" s="87" customFormat="1" ht="28.5" customHeight="1" thickBot="1" x14ac:dyDescent="0.25">
      <c r="A4" s="122"/>
      <c r="B4" s="123">
        <v>2008</v>
      </c>
      <c r="C4" s="123">
        <v>2009</v>
      </c>
      <c r="D4" s="166">
        <v>2010</v>
      </c>
      <c r="E4" s="123">
        <v>2011</v>
      </c>
      <c r="F4" s="123">
        <v>2012</v>
      </c>
      <c r="G4" s="123">
        <v>2013</v>
      </c>
      <c r="H4" s="123">
        <v>2014</v>
      </c>
      <c r="I4" s="123">
        <v>2015</v>
      </c>
      <c r="J4" s="123">
        <v>2016</v>
      </c>
      <c r="K4" s="123">
        <v>2017</v>
      </c>
      <c r="L4" s="123">
        <v>2018</v>
      </c>
      <c r="O4" s="152"/>
      <c r="P4" s="152"/>
      <c r="Q4" s="152"/>
      <c r="R4" s="152"/>
      <c r="S4" s="152"/>
      <c r="T4" s="152"/>
      <c r="U4" s="152"/>
      <c r="V4" s="152"/>
      <c r="W4" s="152"/>
      <c r="X4" s="152"/>
    </row>
    <row r="5" spans="1:24" s="87" customFormat="1" ht="16.5" customHeight="1" thickTop="1" x14ac:dyDescent="0.2">
      <c r="A5" s="61" t="s">
        <v>127</v>
      </c>
      <c r="B5" s="615">
        <v>880.06165323586708</v>
      </c>
      <c r="C5" s="615">
        <v>898.31138793412276</v>
      </c>
      <c r="D5" s="616">
        <v>940.06858181228813</v>
      </c>
      <c r="E5" s="615">
        <v>949.58717752611403</v>
      </c>
      <c r="F5" s="615">
        <v>955.64682588255505</v>
      </c>
      <c r="G5" s="615">
        <v>956.89344447295503</v>
      </c>
      <c r="H5" s="615">
        <v>958.20500277867404</v>
      </c>
      <c r="I5" s="615">
        <v>967.67646106531708</v>
      </c>
      <c r="J5" s="615">
        <v>981.32448671217503</v>
      </c>
      <c r="K5" s="615">
        <v>1003.5898675700201</v>
      </c>
      <c r="L5" s="615">
        <v>1039.9638386526601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s="87" customFormat="1" ht="16.5" customHeight="1" x14ac:dyDescent="0.2">
      <c r="A6" s="42" t="s">
        <v>128</v>
      </c>
      <c r="B6" s="615">
        <v>1902.1389895941588</v>
      </c>
      <c r="C6" s="615">
        <v>1934.715858903716</v>
      </c>
      <c r="D6" s="617">
        <v>1877.9139885469499</v>
      </c>
      <c r="E6" s="615">
        <v>1898.3750974613099</v>
      </c>
      <c r="F6" s="615">
        <v>1908.18202827296</v>
      </c>
      <c r="G6" s="615">
        <v>1912.2494346834803</v>
      </c>
      <c r="H6" s="615">
        <v>1928.42994649254</v>
      </c>
      <c r="I6" s="615">
        <v>1936.6701349091302</v>
      </c>
      <c r="J6" s="615">
        <v>1944.8063643980902</v>
      </c>
      <c r="K6" s="615">
        <v>1970.6722500314002</v>
      </c>
      <c r="L6" s="615">
        <v>1974.6872306305902</v>
      </c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4" s="87" customFormat="1" ht="16.5" customHeight="1" x14ac:dyDescent="0.2">
      <c r="A7" s="277" t="s">
        <v>151</v>
      </c>
      <c r="B7" s="615">
        <v>1120.6183336363495</v>
      </c>
      <c r="C7" s="615">
        <v>1125.196133167228</v>
      </c>
      <c r="D7" s="617">
        <v>1174.54560445126</v>
      </c>
      <c r="E7" s="615">
        <v>1170.9185503609099</v>
      </c>
      <c r="F7" s="615">
        <v>1144.29696067706</v>
      </c>
      <c r="G7" s="615">
        <v>1115.6638568862202</v>
      </c>
      <c r="H7" s="615">
        <v>1112.8313962765201</v>
      </c>
      <c r="I7" s="615">
        <v>1108.65016876663</v>
      </c>
      <c r="J7" s="615">
        <v>1109.6858952647199</v>
      </c>
      <c r="K7" s="615">
        <v>1137.2384368102601</v>
      </c>
      <c r="L7" s="615">
        <v>1189.5224226442501</v>
      </c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24" s="87" customFormat="1" ht="16.5" customHeight="1" x14ac:dyDescent="0.2">
      <c r="A8" s="9" t="s">
        <v>45</v>
      </c>
      <c r="B8" s="618">
        <v>1923.0221211596604</v>
      </c>
      <c r="C8" s="618">
        <v>1952.2239541595754</v>
      </c>
      <c r="D8" s="619">
        <v>1978.51937838707</v>
      </c>
      <c r="E8" s="618">
        <v>1970.93746177712</v>
      </c>
      <c r="F8" s="618">
        <v>1974.4607654846202</v>
      </c>
      <c r="G8" s="618">
        <v>1992.38037628094</v>
      </c>
      <c r="H8" s="618">
        <v>2002.28224822838</v>
      </c>
      <c r="I8" s="618">
        <v>1985.4069352112701</v>
      </c>
      <c r="J8" s="618">
        <v>1982.6261480277801</v>
      </c>
      <c r="K8" s="618">
        <v>2024.6800829673002</v>
      </c>
      <c r="L8" s="618">
        <v>2085.6040009542803</v>
      </c>
      <c r="O8" s="152"/>
      <c r="P8" s="152"/>
      <c r="Q8" s="152"/>
      <c r="R8" s="152"/>
      <c r="S8" s="152"/>
      <c r="T8" s="152"/>
      <c r="U8" s="152"/>
      <c r="V8" s="152"/>
      <c r="W8" s="152"/>
      <c r="X8" s="152"/>
    </row>
    <row r="9" spans="1:24" s="85" customFormat="1" ht="15" customHeight="1" x14ac:dyDescent="0.2">
      <c r="A9" s="21" t="s">
        <v>141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 s="125" customFormat="1" ht="15" customHeight="1" x14ac:dyDescent="0.2">
      <c r="A10" s="680" t="s">
        <v>8</v>
      </c>
      <c r="B10" s="680"/>
      <c r="C10" s="680"/>
      <c r="D10" s="680"/>
      <c r="E10" s="680"/>
      <c r="F10" s="680"/>
      <c r="G10" s="680"/>
      <c r="H10" s="680"/>
      <c r="I10" s="680"/>
      <c r="J10" s="680"/>
      <c r="K10" s="680"/>
      <c r="L10" s="397"/>
      <c r="O10" s="621"/>
      <c r="P10" s="621"/>
      <c r="Q10" s="621"/>
      <c r="R10" s="621"/>
      <c r="S10" s="621"/>
      <c r="T10" s="621"/>
      <c r="U10" s="621"/>
      <c r="V10" s="621"/>
      <c r="W10" s="621"/>
      <c r="X10" s="621"/>
    </row>
    <row r="11" spans="1:24" s="125" customFormat="1" ht="15" customHeight="1" x14ac:dyDescent="0.2">
      <c r="A11" s="124" t="s">
        <v>9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O11" s="621"/>
      <c r="P11" s="621"/>
      <c r="Q11" s="621"/>
      <c r="R11" s="621"/>
      <c r="S11" s="621"/>
      <c r="T11" s="621"/>
      <c r="U11" s="621"/>
      <c r="V11" s="621"/>
      <c r="W11" s="621"/>
      <c r="X11" s="621"/>
    </row>
    <row r="12" spans="1:24" s="125" customFormat="1" ht="15" customHeight="1" x14ac:dyDescent="0.2">
      <c r="A12" s="124" t="s">
        <v>148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O12" s="621"/>
      <c r="P12" s="621"/>
      <c r="Q12" s="621"/>
      <c r="R12" s="621"/>
      <c r="S12" s="621"/>
      <c r="T12" s="621"/>
      <c r="U12" s="621"/>
      <c r="V12" s="621"/>
      <c r="W12" s="621"/>
      <c r="X12" s="621"/>
    </row>
  </sheetData>
  <mergeCells count="2">
    <mergeCell ref="A10:K10"/>
    <mergeCell ref="A1:L1"/>
  </mergeCells>
  <phoneticPr fontId="15" type="noConversion"/>
  <conditionalFormatting sqref="G3 N5:XFD8 M1:XFD4 M9:XFD1048576 A10:A1048576 A1:A6 A8 B2:G2 B3:E3 B4:G4 B9:G9 B5:C8 B11:G1048576">
    <cfRule type="cellIs" dxfId="10" priority="15" operator="equal">
      <formula>0</formula>
    </cfRule>
  </conditionalFormatting>
  <conditionalFormatting sqref="A9">
    <cfRule type="cellIs" dxfId="9" priority="14" operator="equal">
      <formula>0</formula>
    </cfRule>
  </conditionalFormatting>
  <conditionalFormatting sqref="I2:I4 I9 I11:I1048576 J4:K4">
    <cfRule type="cellIs" dxfId="8" priority="13" operator="equal">
      <formula>0</formula>
    </cfRule>
  </conditionalFormatting>
  <conditionalFormatting sqref="H2:H4 H9 H11:H1048576">
    <cfRule type="cellIs" dxfId="7" priority="10" operator="equal">
      <formula>0</formula>
    </cfRule>
  </conditionalFormatting>
  <conditionalFormatting sqref="D5:K8">
    <cfRule type="cellIs" dxfId="6" priority="9" operator="equal">
      <formula>0</formula>
    </cfRule>
  </conditionalFormatting>
  <conditionalFormatting sqref="K2:K3 K9 K11:K1048576">
    <cfRule type="cellIs" dxfId="5" priority="8" operator="equal">
      <formula>0</formula>
    </cfRule>
  </conditionalFormatting>
  <conditionalFormatting sqref="A7">
    <cfRule type="cellIs" dxfId="4" priority="6" operator="equal">
      <formula>0</formula>
    </cfRule>
  </conditionalFormatting>
  <conditionalFormatting sqref="J2:J3 J9 J11:J1048576">
    <cfRule type="cellIs" dxfId="3" priority="5" operator="equal">
      <formula>0</formula>
    </cfRule>
  </conditionalFormatting>
  <conditionalFormatting sqref="L4">
    <cfRule type="cellIs" dxfId="2" priority="3" operator="equal">
      <formula>0</formula>
    </cfRule>
  </conditionalFormatting>
  <conditionalFormatting sqref="L5:L8">
    <cfRule type="cellIs" dxfId="1" priority="2" operator="equal">
      <formula>0</formula>
    </cfRule>
  </conditionalFormatting>
  <conditionalFormatting sqref="L2:L3 L9 L11:L1048576">
    <cfRule type="cellIs" dxfId="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J53"/>
  <sheetViews>
    <sheetView workbookViewId="0"/>
  </sheetViews>
  <sheetFormatPr defaultRowHeight="12.75" x14ac:dyDescent="0.2"/>
  <sheetData>
    <row r="1" spans="1:10" x14ac:dyDescent="0.2">
      <c r="A1" s="348"/>
      <c r="B1" s="348"/>
      <c r="C1" s="348"/>
      <c r="D1" s="348"/>
      <c r="E1" s="348"/>
      <c r="F1" s="348"/>
      <c r="G1" s="348"/>
      <c r="H1" s="348"/>
      <c r="I1" s="348"/>
      <c r="J1" s="348"/>
    </row>
    <row r="2" spans="1:10" x14ac:dyDescent="0.2">
      <c r="A2" s="348"/>
      <c r="B2" s="348"/>
      <c r="C2" s="348"/>
      <c r="D2" s="348"/>
      <c r="E2" s="348"/>
      <c r="F2" s="348"/>
      <c r="G2" s="348"/>
      <c r="H2" s="348"/>
      <c r="I2" s="348"/>
      <c r="J2" s="348"/>
    </row>
    <row r="3" spans="1:10" x14ac:dyDescent="0.2">
      <c r="A3" s="348"/>
      <c r="B3" s="348"/>
      <c r="C3" s="348"/>
      <c r="D3" s="348"/>
      <c r="E3" s="348"/>
      <c r="F3" s="348"/>
      <c r="G3" s="348"/>
      <c r="H3" s="348"/>
      <c r="I3" s="348"/>
      <c r="J3" s="348"/>
    </row>
    <row r="4" spans="1:10" x14ac:dyDescent="0.2">
      <c r="A4" s="348"/>
      <c r="B4" s="348"/>
      <c r="C4" s="348"/>
      <c r="D4" s="348"/>
      <c r="E4" s="348"/>
      <c r="F4" s="348"/>
      <c r="G4" s="348"/>
      <c r="H4" s="348"/>
      <c r="I4" s="348"/>
      <c r="J4" s="348"/>
    </row>
    <row r="5" spans="1:10" x14ac:dyDescent="0.2">
      <c r="A5" s="348"/>
      <c r="B5" s="348"/>
      <c r="C5" s="348"/>
      <c r="D5" s="348"/>
      <c r="E5" s="348"/>
      <c r="F5" s="348"/>
      <c r="G5" s="348"/>
      <c r="H5" s="348"/>
      <c r="I5" s="348"/>
      <c r="J5" s="348"/>
    </row>
    <row r="6" spans="1:10" x14ac:dyDescent="0.2">
      <c r="A6" s="348"/>
      <c r="B6" s="348"/>
      <c r="C6" s="348"/>
      <c r="D6" s="348"/>
      <c r="E6" s="348"/>
      <c r="F6" s="348"/>
      <c r="G6" s="348"/>
      <c r="H6" s="348"/>
      <c r="I6" s="348"/>
      <c r="J6" s="348"/>
    </row>
    <row r="7" spans="1:10" x14ac:dyDescent="0.2">
      <c r="A7" s="348"/>
      <c r="B7" s="348"/>
      <c r="C7" s="348"/>
      <c r="D7" s="348"/>
      <c r="E7" s="348"/>
      <c r="F7" s="348"/>
      <c r="G7" s="348"/>
      <c r="H7" s="348"/>
      <c r="I7" s="348"/>
      <c r="J7" s="348"/>
    </row>
    <row r="8" spans="1:10" x14ac:dyDescent="0.2">
      <c r="A8" s="348"/>
      <c r="B8" s="348"/>
      <c r="C8" s="348"/>
      <c r="D8" s="348"/>
      <c r="E8" s="348"/>
      <c r="F8" s="348"/>
      <c r="G8" s="348"/>
      <c r="H8" s="348"/>
      <c r="I8" s="348"/>
      <c r="J8" s="348"/>
    </row>
    <row r="9" spans="1:10" x14ac:dyDescent="0.2">
      <c r="A9" s="348"/>
      <c r="B9" s="348"/>
      <c r="C9" s="348"/>
      <c r="D9" s="348"/>
      <c r="E9" s="348"/>
      <c r="F9" s="348"/>
      <c r="G9" s="348"/>
      <c r="H9" s="348"/>
      <c r="I9" s="348"/>
      <c r="J9" s="348"/>
    </row>
    <row r="10" spans="1:10" x14ac:dyDescent="0.2">
      <c r="A10" s="348"/>
      <c r="B10" s="348"/>
      <c r="C10" s="348"/>
      <c r="D10" s="348"/>
      <c r="E10" s="348"/>
      <c r="F10" s="348"/>
      <c r="G10" s="348"/>
      <c r="H10" s="348"/>
      <c r="I10" s="348"/>
      <c r="J10" s="348"/>
    </row>
    <row r="11" spans="1:10" x14ac:dyDescent="0.2">
      <c r="A11" s="348"/>
      <c r="B11" s="348"/>
      <c r="C11" s="348"/>
      <c r="D11" s="348"/>
      <c r="E11" s="348"/>
      <c r="F11" s="348"/>
      <c r="G11" s="348"/>
      <c r="H11" s="348"/>
      <c r="I11" s="348"/>
      <c r="J11" s="348"/>
    </row>
    <row r="12" spans="1:10" x14ac:dyDescent="0.2">
      <c r="A12" s="348"/>
      <c r="B12" s="348"/>
      <c r="C12" s="348"/>
      <c r="D12" s="348"/>
      <c r="E12" s="348"/>
      <c r="F12" s="348"/>
      <c r="G12" s="348"/>
      <c r="H12" s="348"/>
      <c r="I12" s="348"/>
      <c r="J12" s="348"/>
    </row>
    <row r="13" spans="1:10" x14ac:dyDescent="0.2">
      <c r="A13" s="348"/>
      <c r="B13" s="348"/>
      <c r="C13" s="348"/>
      <c r="D13" s="348"/>
      <c r="E13" s="348"/>
      <c r="F13" s="348"/>
      <c r="G13" s="348"/>
      <c r="H13" s="348"/>
      <c r="I13" s="348"/>
      <c r="J13" s="348"/>
    </row>
    <row r="14" spans="1:10" x14ac:dyDescent="0.2">
      <c r="A14" s="348"/>
      <c r="B14" s="348"/>
      <c r="C14" s="348"/>
      <c r="D14" s="348"/>
      <c r="E14" s="348"/>
      <c r="F14" s="348"/>
      <c r="G14" s="348"/>
      <c r="H14" s="348"/>
      <c r="I14" s="348"/>
      <c r="J14" s="348"/>
    </row>
    <row r="15" spans="1:10" x14ac:dyDescent="0.2">
      <c r="A15" s="348"/>
      <c r="B15" s="348"/>
      <c r="C15" s="348"/>
      <c r="D15" s="348"/>
      <c r="E15" s="348"/>
      <c r="F15" s="348"/>
      <c r="G15" s="348"/>
      <c r="H15" s="348"/>
      <c r="I15" s="348"/>
      <c r="J15" s="348"/>
    </row>
    <row r="16" spans="1:10" x14ac:dyDescent="0.2">
      <c r="A16" s="348"/>
      <c r="B16" s="348"/>
      <c r="C16" s="348"/>
      <c r="D16" s="348"/>
      <c r="E16" s="348"/>
      <c r="F16" s="348"/>
      <c r="G16" s="348"/>
      <c r="H16" s="348"/>
      <c r="I16" s="348"/>
      <c r="J16" s="348"/>
    </row>
    <row r="17" spans="1:10" x14ac:dyDescent="0.2">
      <c r="A17" s="348"/>
      <c r="B17" s="348"/>
      <c r="C17" s="348"/>
      <c r="D17" s="348"/>
      <c r="E17" s="348"/>
      <c r="F17" s="348"/>
      <c r="G17" s="348"/>
      <c r="H17" s="348"/>
      <c r="I17" s="348"/>
      <c r="J17" s="348"/>
    </row>
    <row r="18" spans="1:10" x14ac:dyDescent="0.2">
      <c r="A18" s="348"/>
      <c r="B18" s="348"/>
      <c r="C18" s="348"/>
      <c r="D18" s="348"/>
      <c r="E18" s="348"/>
      <c r="F18" s="348"/>
      <c r="G18" s="348"/>
      <c r="H18" s="348"/>
      <c r="I18" s="348"/>
      <c r="J18" s="348"/>
    </row>
    <row r="19" spans="1:10" x14ac:dyDescent="0.2">
      <c r="A19" s="348"/>
      <c r="B19" s="348"/>
      <c r="C19" s="348"/>
      <c r="D19" s="348"/>
      <c r="E19" s="348"/>
      <c r="F19" s="348"/>
      <c r="G19" s="348"/>
      <c r="H19" s="348"/>
      <c r="I19" s="348"/>
      <c r="J19" s="348"/>
    </row>
    <row r="20" spans="1:10" x14ac:dyDescent="0.2">
      <c r="A20" s="348"/>
      <c r="B20" s="348"/>
      <c r="C20" s="348"/>
      <c r="D20" s="348"/>
      <c r="E20" s="348"/>
      <c r="F20" s="348"/>
      <c r="G20" s="348"/>
      <c r="H20" s="348"/>
      <c r="I20" s="348"/>
      <c r="J20" s="348"/>
    </row>
    <row r="21" spans="1:10" x14ac:dyDescent="0.2">
      <c r="A21" s="348"/>
      <c r="B21" s="348"/>
      <c r="C21" s="348"/>
      <c r="D21" s="348"/>
      <c r="E21" s="348"/>
      <c r="F21" s="348"/>
      <c r="G21" s="348"/>
      <c r="H21" s="348"/>
      <c r="I21" s="348"/>
      <c r="J21" s="348"/>
    </row>
    <row r="22" spans="1:10" x14ac:dyDescent="0.2">
      <c r="A22" s="348"/>
      <c r="B22" s="348"/>
      <c r="C22" s="348"/>
      <c r="D22" s="348"/>
      <c r="E22" s="348"/>
      <c r="F22" s="348"/>
      <c r="G22" s="348"/>
      <c r="H22" s="348"/>
      <c r="I22" s="348"/>
      <c r="J22" s="348"/>
    </row>
    <row r="23" spans="1:10" x14ac:dyDescent="0.2">
      <c r="A23" s="348"/>
      <c r="B23" s="348"/>
      <c r="C23" s="348"/>
      <c r="D23" s="348"/>
      <c r="E23" s="348"/>
      <c r="F23" s="348"/>
      <c r="G23" s="348"/>
      <c r="H23" s="348"/>
      <c r="I23" s="348"/>
      <c r="J23" s="348"/>
    </row>
    <row r="24" spans="1:10" x14ac:dyDescent="0.2">
      <c r="A24" s="348"/>
      <c r="B24" s="348"/>
      <c r="C24" s="348"/>
      <c r="D24" s="348"/>
      <c r="E24" s="348"/>
      <c r="F24" s="348"/>
      <c r="G24" s="348"/>
      <c r="H24" s="348"/>
      <c r="I24" s="348"/>
      <c r="J24" s="348"/>
    </row>
    <row r="25" spans="1:10" x14ac:dyDescent="0.2">
      <c r="A25" s="348"/>
      <c r="B25" s="348"/>
      <c r="C25" s="348"/>
      <c r="D25" s="348"/>
      <c r="E25" s="348"/>
      <c r="F25" s="348"/>
      <c r="G25" s="348"/>
      <c r="H25" s="348"/>
      <c r="I25" s="348"/>
      <c r="J25" s="348"/>
    </row>
    <row r="26" spans="1:10" x14ac:dyDescent="0.2">
      <c r="A26" s="348"/>
      <c r="B26" s="348"/>
      <c r="C26" s="348"/>
      <c r="D26" s="348"/>
      <c r="E26" s="348"/>
      <c r="F26" s="348"/>
      <c r="G26" s="348"/>
      <c r="H26" s="348"/>
      <c r="I26" s="348"/>
      <c r="J26" s="348"/>
    </row>
    <row r="27" spans="1:10" x14ac:dyDescent="0.2">
      <c r="A27" s="348"/>
      <c r="B27" s="348"/>
      <c r="C27" s="348"/>
      <c r="D27" s="348"/>
      <c r="E27" s="348"/>
      <c r="F27" s="348"/>
      <c r="G27" s="348"/>
      <c r="H27" s="348"/>
      <c r="I27" s="348"/>
      <c r="J27" s="348"/>
    </row>
    <row r="28" spans="1:10" x14ac:dyDescent="0.2">
      <c r="A28" s="348"/>
      <c r="B28" s="348"/>
      <c r="C28" s="348"/>
      <c r="D28" s="348"/>
      <c r="E28" s="348"/>
      <c r="F28" s="348"/>
      <c r="G28" s="348"/>
      <c r="H28" s="348"/>
      <c r="I28" s="348"/>
      <c r="J28" s="348"/>
    </row>
    <row r="29" spans="1:10" x14ac:dyDescent="0.2">
      <c r="A29" s="348"/>
      <c r="B29" s="348"/>
      <c r="C29" s="348"/>
      <c r="D29" s="348"/>
      <c r="E29" s="348"/>
      <c r="F29" s="348"/>
      <c r="G29" s="348"/>
      <c r="H29" s="348"/>
      <c r="I29" s="348"/>
      <c r="J29" s="348"/>
    </row>
    <row r="30" spans="1:10" x14ac:dyDescent="0.2">
      <c r="A30" s="348"/>
      <c r="B30" s="348"/>
      <c r="C30" s="348"/>
      <c r="D30" s="348"/>
      <c r="E30" s="348"/>
      <c r="F30" s="348"/>
      <c r="G30" s="348"/>
      <c r="H30" s="348"/>
      <c r="I30" s="348"/>
      <c r="J30" s="348"/>
    </row>
    <row r="31" spans="1:10" x14ac:dyDescent="0.2">
      <c r="A31" s="348"/>
      <c r="B31" s="348"/>
      <c r="C31" s="348"/>
      <c r="D31" s="348"/>
      <c r="E31" s="348"/>
      <c r="F31" s="348"/>
      <c r="G31" s="348"/>
      <c r="H31" s="348"/>
      <c r="I31" s="348"/>
      <c r="J31" s="348"/>
    </row>
    <row r="32" spans="1:10" x14ac:dyDescent="0.2">
      <c r="A32" s="348"/>
      <c r="B32" s="348"/>
      <c r="C32" s="348"/>
      <c r="D32" s="348"/>
      <c r="E32" s="348"/>
      <c r="F32" s="348"/>
      <c r="G32" s="348"/>
      <c r="H32" s="348"/>
      <c r="I32" s="348"/>
      <c r="J32" s="348"/>
    </row>
    <row r="33" spans="1:10" x14ac:dyDescent="0.2">
      <c r="A33" s="348"/>
      <c r="B33" s="348"/>
      <c r="C33" s="348"/>
      <c r="D33" s="348"/>
      <c r="E33" s="348"/>
      <c r="F33" s="348"/>
      <c r="G33" s="348"/>
      <c r="H33" s="348"/>
      <c r="I33" s="348"/>
      <c r="J33" s="348"/>
    </row>
    <row r="34" spans="1:10" x14ac:dyDescent="0.2">
      <c r="A34" s="348"/>
      <c r="B34" s="348"/>
      <c r="C34" s="348"/>
      <c r="D34" s="348"/>
      <c r="E34" s="348"/>
      <c r="F34" s="348"/>
      <c r="G34" s="348"/>
      <c r="H34" s="348"/>
      <c r="I34" s="348"/>
      <c r="J34" s="348"/>
    </row>
    <row r="35" spans="1:10" x14ac:dyDescent="0.2">
      <c r="A35" s="348"/>
      <c r="B35" s="348"/>
      <c r="C35" s="348"/>
      <c r="D35" s="348"/>
      <c r="E35" s="348"/>
      <c r="F35" s="348"/>
      <c r="G35" s="348"/>
      <c r="H35" s="348"/>
      <c r="I35" s="348"/>
      <c r="J35" s="348"/>
    </row>
    <row r="36" spans="1:10" x14ac:dyDescent="0.2">
      <c r="A36" s="348"/>
      <c r="B36" s="348"/>
      <c r="C36" s="348"/>
      <c r="D36" s="348"/>
      <c r="E36" s="348"/>
      <c r="F36" s="348"/>
      <c r="G36" s="348"/>
      <c r="H36" s="348"/>
      <c r="I36" s="348"/>
      <c r="J36" s="348"/>
    </row>
    <row r="37" spans="1:10" x14ac:dyDescent="0.2">
      <c r="A37" s="348"/>
      <c r="B37" s="348"/>
      <c r="C37" s="348"/>
      <c r="D37" s="348"/>
      <c r="E37" s="348"/>
      <c r="F37" s="348"/>
      <c r="G37" s="348"/>
      <c r="H37" s="348"/>
      <c r="I37" s="348"/>
      <c r="J37" s="348"/>
    </row>
    <row r="38" spans="1:10" x14ac:dyDescent="0.2">
      <c r="A38" s="348"/>
      <c r="B38" s="348"/>
      <c r="C38" s="348"/>
      <c r="D38" s="348"/>
      <c r="E38" s="348"/>
      <c r="F38" s="348"/>
      <c r="G38" s="348"/>
      <c r="H38" s="348"/>
      <c r="I38" s="348"/>
      <c r="J38" s="348"/>
    </row>
    <row r="39" spans="1:10" x14ac:dyDescent="0.2">
      <c r="A39" s="348"/>
      <c r="B39" s="348"/>
      <c r="C39" s="348"/>
      <c r="D39" s="348"/>
      <c r="E39" s="348"/>
      <c r="F39" s="348"/>
      <c r="G39" s="348"/>
      <c r="H39" s="348"/>
      <c r="I39" s="348"/>
      <c r="J39" s="348"/>
    </row>
    <row r="40" spans="1:10" x14ac:dyDescent="0.2">
      <c r="A40" s="348"/>
      <c r="B40" s="348"/>
      <c r="C40" s="348"/>
      <c r="D40" s="348"/>
      <c r="E40" s="348"/>
      <c r="F40" s="348"/>
      <c r="G40" s="348"/>
      <c r="H40" s="348"/>
      <c r="I40" s="348"/>
      <c r="J40" s="348"/>
    </row>
    <row r="41" spans="1:10" x14ac:dyDescent="0.2">
      <c r="A41" s="348"/>
      <c r="B41" s="348"/>
      <c r="C41" s="348"/>
      <c r="D41" s="348"/>
      <c r="E41" s="348"/>
      <c r="F41" s="348"/>
      <c r="G41" s="348"/>
      <c r="H41" s="348"/>
      <c r="I41" s="348"/>
      <c r="J41" s="348"/>
    </row>
    <row r="42" spans="1:10" x14ac:dyDescent="0.2">
      <c r="A42" s="348"/>
      <c r="B42" s="348"/>
      <c r="C42" s="348"/>
      <c r="D42" s="348"/>
      <c r="E42" s="348"/>
      <c r="F42" s="348"/>
      <c r="G42" s="348"/>
      <c r="H42" s="348"/>
      <c r="I42" s="348"/>
      <c r="J42" s="348"/>
    </row>
    <row r="43" spans="1:10" x14ac:dyDescent="0.2">
      <c r="A43" s="348"/>
      <c r="B43" s="348"/>
      <c r="C43" s="348"/>
      <c r="D43" s="348"/>
      <c r="E43" s="348"/>
      <c r="F43" s="348"/>
      <c r="G43" s="348"/>
      <c r="H43" s="348"/>
      <c r="I43" s="348"/>
      <c r="J43" s="348"/>
    </row>
    <row r="44" spans="1:10" x14ac:dyDescent="0.2">
      <c r="A44" s="348"/>
      <c r="B44" s="348"/>
      <c r="C44" s="348"/>
      <c r="D44" s="348"/>
      <c r="E44" s="348"/>
      <c r="F44" s="348"/>
      <c r="G44" s="348"/>
      <c r="H44" s="348"/>
      <c r="I44" s="348"/>
      <c r="J44" s="348"/>
    </row>
    <row r="45" spans="1:10" x14ac:dyDescent="0.2">
      <c r="A45" s="348"/>
      <c r="B45" s="348"/>
      <c r="C45" s="348"/>
      <c r="D45" s="348"/>
      <c r="E45" s="348"/>
      <c r="F45" s="348"/>
      <c r="G45" s="348"/>
      <c r="H45" s="348"/>
      <c r="I45" s="348"/>
      <c r="J45" s="348"/>
    </row>
    <row r="46" spans="1:10" x14ac:dyDescent="0.2">
      <c r="A46" s="348"/>
      <c r="B46" s="348"/>
      <c r="C46" s="348"/>
      <c r="D46" s="348"/>
      <c r="E46" s="348"/>
      <c r="F46" s="348"/>
      <c r="G46" s="348"/>
      <c r="H46" s="348"/>
      <c r="I46" s="348"/>
      <c r="J46" s="348"/>
    </row>
    <row r="47" spans="1:10" x14ac:dyDescent="0.2">
      <c r="A47" s="348"/>
      <c r="B47" s="348"/>
      <c r="C47" s="348"/>
      <c r="D47" s="348"/>
      <c r="E47" s="348"/>
      <c r="F47" s="348"/>
      <c r="G47" s="348"/>
      <c r="H47" s="348"/>
      <c r="I47" s="348"/>
      <c r="J47" s="348"/>
    </row>
    <row r="48" spans="1:10" x14ac:dyDescent="0.2">
      <c r="A48" s="348"/>
      <c r="B48" s="348"/>
      <c r="C48" s="348"/>
      <c r="D48" s="348"/>
      <c r="E48" s="348"/>
      <c r="F48" s="348"/>
      <c r="G48" s="348"/>
      <c r="H48" s="348"/>
      <c r="I48" s="348"/>
      <c r="J48" s="348"/>
    </row>
    <row r="49" spans="1:10" x14ac:dyDescent="0.2">
      <c r="A49" s="348"/>
      <c r="B49" s="348"/>
      <c r="C49" s="348"/>
      <c r="D49" s="348"/>
      <c r="E49" s="348"/>
      <c r="F49" s="348"/>
      <c r="G49" s="348"/>
      <c r="H49" s="348"/>
      <c r="I49" s="348"/>
      <c r="J49" s="348"/>
    </row>
    <row r="50" spans="1:10" x14ac:dyDescent="0.2">
      <c r="A50" s="348"/>
      <c r="B50" s="348"/>
      <c r="C50" s="348"/>
      <c r="D50" s="348"/>
      <c r="E50" s="348"/>
      <c r="F50" s="348"/>
      <c r="G50" s="348"/>
      <c r="H50" s="348"/>
      <c r="I50" s="348"/>
      <c r="J50" s="348"/>
    </row>
    <row r="51" spans="1:10" x14ac:dyDescent="0.2">
      <c r="A51" s="348"/>
      <c r="B51" s="348"/>
      <c r="C51" s="348"/>
      <c r="D51" s="348"/>
      <c r="E51" s="348"/>
      <c r="F51" s="348"/>
      <c r="G51" s="348"/>
      <c r="H51" s="348"/>
      <c r="I51" s="348"/>
      <c r="J51" s="348"/>
    </row>
    <row r="52" spans="1:10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</row>
    <row r="53" spans="1:10" x14ac:dyDescent="0.2">
      <c r="A53" s="348"/>
      <c r="B53" s="348"/>
      <c r="C53" s="348"/>
      <c r="D53" s="348"/>
      <c r="E53" s="348"/>
      <c r="F53" s="348"/>
      <c r="G53" s="348"/>
      <c r="H53" s="348"/>
      <c r="I53" s="348"/>
      <c r="J53" s="348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J30"/>
  <sheetViews>
    <sheetView workbookViewId="0"/>
  </sheetViews>
  <sheetFormatPr defaultRowHeight="12.75" x14ac:dyDescent="0.2"/>
  <sheetData>
    <row r="1" spans="1:10" x14ac:dyDescent="0.2">
      <c r="A1" s="348"/>
      <c r="B1" s="348"/>
      <c r="C1" s="348"/>
      <c r="D1" s="348"/>
      <c r="E1" s="348"/>
      <c r="F1" s="348"/>
      <c r="G1" s="348"/>
      <c r="H1" s="348"/>
      <c r="I1" s="348"/>
      <c r="J1" s="348"/>
    </row>
    <row r="2" spans="1:10" x14ac:dyDescent="0.2">
      <c r="A2" s="348"/>
      <c r="B2" s="348"/>
      <c r="C2" s="348"/>
      <c r="D2" s="348"/>
      <c r="E2" s="348"/>
      <c r="F2" s="348"/>
      <c r="G2" s="348"/>
      <c r="H2" s="348"/>
      <c r="I2" s="348"/>
      <c r="J2" s="348"/>
    </row>
    <row r="3" spans="1:10" x14ac:dyDescent="0.2">
      <c r="A3" s="348"/>
      <c r="B3" s="348"/>
      <c r="C3" s="348"/>
      <c r="D3" s="348"/>
      <c r="E3" s="348"/>
      <c r="F3" s="348"/>
      <c r="G3" s="348"/>
      <c r="H3" s="348"/>
      <c r="I3" s="348"/>
      <c r="J3" s="348"/>
    </row>
    <row r="4" spans="1:10" x14ac:dyDescent="0.2">
      <c r="A4" s="348"/>
      <c r="B4" s="348"/>
      <c r="C4" s="348"/>
      <c r="D4" s="348"/>
      <c r="E4" s="348"/>
      <c r="F4" s="348"/>
      <c r="G4" s="348"/>
      <c r="H4" s="348"/>
      <c r="I4" s="348"/>
      <c r="J4" s="348"/>
    </row>
    <row r="5" spans="1:10" x14ac:dyDescent="0.2">
      <c r="A5" s="348"/>
      <c r="B5" s="348"/>
      <c r="C5" s="348"/>
      <c r="D5" s="348"/>
      <c r="E5" s="348"/>
      <c r="F5" s="348"/>
      <c r="G5" s="348"/>
      <c r="H5" s="348"/>
      <c r="I5" s="348"/>
      <c r="J5" s="348"/>
    </row>
    <row r="6" spans="1:10" x14ac:dyDescent="0.2">
      <c r="A6" s="348"/>
      <c r="B6" s="348"/>
      <c r="C6" s="348"/>
      <c r="D6" s="348"/>
      <c r="E6" s="348"/>
      <c r="F6" s="348"/>
      <c r="G6" s="348"/>
      <c r="H6" s="348"/>
      <c r="I6" s="348"/>
      <c r="J6" s="348"/>
    </row>
    <row r="7" spans="1:10" x14ac:dyDescent="0.2">
      <c r="A7" s="348"/>
      <c r="B7" s="348"/>
      <c r="C7" s="348"/>
      <c r="D7" s="348"/>
      <c r="E7" s="348"/>
      <c r="F7" s="348"/>
      <c r="G7" s="348"/>
      <c r="H7" s="348"/>
      <c r="I7" s="348"/>
      <c r="J7" s="348"/>
    </row>
    <row r="8" spans="1:10" x14ac:dyDescent="0.2">
      <c r="A8" s="348"/>
      <c r="B8" s="348"/>
      <c r="C8" s="348"/>
      <c r="D8" s="348"/>
      <c r="E8" s="348"/>
      <c r="F8" s="348"/>
      <c r="G8" s="348"/>
      <c r="H8" s="348"/>
      <c r="I8" s="348"/>
      <c r="J8" s="348"/>
    </row>
    <row r="9" spans="1:10" x14ac:dyDescent="0.2">
      <c r="A9" s="348"/>
      <c r="B9" s="348"/>
      <c r="C9" s="348"/>
      <c r="D9" s="348"/>
      <c r="E9" s="348"/>
      <c r="F9" s="348"/>
      <c r="G9" s="348"/>
      <c r="H9" s="348"/>
      <c r="I9" s="348"/>
      <c r="J9" s="348"/>
    </row>
    <row r="10" spans="1:10" x14ac:dyDescent="0.2">
      <c r="A10" s="348"/>
      <c r="B10" s="348"/>
      <c r="C10" s="348"/>
      <c r="D10" s="348"/>
      <c r="E10" s="348"/>
      <c r="F10" s="348"/>
      <c r="G10" s="348"/>
      <c r="H10" s="348"/>
      <c r="I10" s="348"/>
      <c r="J10" s="348"/>
    </row>
    <row r="11" spans="1:10" x14ac:dyDescent="0.2">
      <c r="A11" s="348"/>
      <c r="B11" s="348"/>
      <c r="C11" s="348"/>
      <c r="D11" s="348"/>
      <c r="E11" s="348"/>
      <c r="F11" s="348"/>
      <c r="G11" s="348"/>
      <c r="H11" s="348"/>
      <c r="I11" s="348"/>
      <c r="J11" s="348"/>
    </row>
    <row r="12" spans="1:10" x14ac:dyDescent="0.2">
      <c r="A12" s="348"/>
      <c r="B12" s="348"/>
      <c r="C12" s="348"/>
      <c r="D12" s="348"/>
      <c r="E12" s="348"/>
      <c r="F12" s="348"/>
      <c r="G12" s="348"/>
      <c r="H12" s="348"/>
      <c r="I12" s="348"/>
      <c r="J12" s="348"/>
    </row>
    <row r="13" spans="1:10" x14ac:dyDescent="0.2">
      <c r="A13" s="348"/>
      <c r="B13" s="348"/>
      <c r="C13" s="348"/>
      <c r="D13" s="348"/>
      <c r="E13" s="348"/>
      <c r="F13" s="348"/>
      <c r="G13" s="348"/>
      <c r="H13" s="348"/>
      <c r="I13" s="348"/>
      <c r="J13" s="348"/>
    </row>
    <row r="14" spans="1:10" x14ac:dyDescent="0.2">
      <c r="A14" s="348"/>
      <c r="B14" s="348"/>
      <c r="C14" s="348"/>
      <c r="D14" s="348"/>
      <c r="E14" s="348"/>
      <c r="F14" s="348"/>
      <c r="G14" s="348"/>
      <c r="H14" s="348"/>
      <c r="I14" s="348"/>
      <c r="J14" s="348"/>
    </row>
    <row r="15" spans="1:10" x14ac:dyDescent="0.2">
      <c r="A15" s="348"/>
      <c r="B15" s="348"/>
      <c r="C15" s="348"/>
      <c r="D15" s="348"/>
      <c r="E15" s="348"/>
      <c r="F15" s="348"/>
      <c r="G15" s="348"/>
      <c r="H15" s="348"/>
      <c r="I15" s="348"/>
      <c r="J15" s="348"/>
    </row>
    <row r="16" spans="1:10" x14ac:dyDescent="0.2">
      <c r="A16" s="348"/>
      <c r="B16" s="348"/>
      <c r="C16" s="348"/>
      <c r="D16" s="348"/>
      <c r="E16" s="348"/>
      <c r="F16" s="348"/>
      <c r="G16" s="348"/>
      <c r="H16" s="348"/>
      <c r="I16" s="348"/>
      <c r="J16" s="348"/>
    </row>
    <row r="17" spans="1:10" x14ac:dyDescent="0.2">
      <c r="A17" s="348"/>
      <c r="B17" s="348"/>
      <c r="C17" s="348"/>
      <c r="D17" s="348"/>
      <c r="E17" s="348"/>
      <c r="F17" s="348"/>
      <c r="G17" s="348"/>
      <c r="H17" s="348"/>
      <c r="I17" s="348"/>
      <c r="J17" s="348"/>
    </row>
    <row r="18" spans="1:10" x14ac:dyDescent="0.2">
      <c r="A18" s="348"/>
      <c r="B18" s="348"/>
      <c r="C18" s="348"/>
      <c r="D18" s="348"/>
      <c r="E18" s="348"/>
      <c r="F18" s="348"/>
      <c r="G18" s="348"/>
      <c r="H18" s="348"/>
      <c r="I18" s="348"/>
      <c r="J18" s="348"/>
    </row>
    <row r="19" spans="1:10" x14ac:dyDescent="0.2">
      <c r="A19" s="348"/>
      <c r="B19" s="348"/>
      <c r="C19" s="348"/>
      <c r="D19" s="348"/>
      <c r="E19" s="348"/>
      <c r="F19" s="348"/>
      <c r="G19" s="348"/>
      <c r="H19" s="348"/>
      <c r="I19" s="348"/>
      <c r="J19" s="348"/>
    </row>
    <row r="20" spans="1:10" x14ac:dyDescent="0.2">
      <c r="A20" s="348"/>
      <c r="B20" s="348"/>
      <c r="C20" s="348"/>
      <c r="D20" s="348"/>
      <c r="E20" s="348"/>
      <c r="F20" s="348"/>
      <c r="G20" s="348"/>
      <c r="H20" s="348"/>
      <c r="I20" s="348"/>
      <c r="J20" s="348"/>
    </row>
    <row r="21" spans="1:10" x14ac:dyDescent="0.2">
      <c r="A21" s="348"/>
      <c r="B21" s="348"/>
      <c r="C21" s="348"/>
      <c r="D21" s="348"/>
      <c r="E21" s="348"/>
      <c r="F21" s="348"/>
      <c r="G21" s="348"/>
      <c r="H21" s="348"/>
      <c r="I21" s="348"/>
      <c r="J21" s="348"/>
    </row>
    <row r="22" spans="1:10" x14ac:dyDescent="0.2">
      <c r="A22" s="348"/>
      <c r="B22" s="348"/>
      <c r="C22" s="348"/>
      <c r="D22" s="348"/>
      <c r="E22" s="348"/>
      <c r="F22" s="348"/>
      <c r="G22" s="348"/>
      <c r="H22" s="348"/>
      <c r="I22" s="348"/>
      <c r="J22" s="348"/>
    </row>
    <row r="23" spans="1:10" x14ac:dyDescent="0.2">
      <c r="A23" s="348"/>
      <c r="B23" s="348"/>
      <c r="C23" s="348"/>
      <c r="D23" s="348"/>
      <c r="E23" s="348"/>
      <c r="F23" s="348"/>
      <c r="G23" s="348"/>
      <c r="H23" s="348"/>
      <c r="I23" s="348"/>
      <c r="J23" s="348"/>
    </row>
    <row r="24" spans="1:10" x14ac:dyDescent="0.2">
      <c r="A24" s="348"/>
      <c r="B24" s="348"/>
      <c r="C24" s="348"/>
      <c r="D24" s="348"/>
      <c r="E24" s="348"/>
      <c r="F24" s="348"/>
      <c r="G24" s="348"/>
      <c r="H24" s="348"/>
      <c r="I24" s="348"/>
      <c r="J24" s="348"/>
    </row>
    <row r="25" spans="1:10" x14ac:dyDescent="0.2">
      <c r="A25" s="348"/>
      <c r="B25" s="348"/>
      <c r="C25" s="348"/>
      <c r="D25" s="348"/>
      <c r="E25" s="348"/>
      <c r="F25" s="348"/>
      <c r="G25" s="348"/>
      <c r="H25" s="348"/>
      <c r="I25" s="348"/>
      <c r="J25" s="348"/>
    </row>
    <row r="26" spans="1:10" x14ac:dyDescent="0.2">
      <c r="A26" s="348"/>
      <c r="B26" s="348"/>
      <c r="C26" s="348"/>
      <c r="D26" s="348"/>
      <c r="E26" s="348"/>
      <c r="F26" s="348"/>
      <c r="G26" s="348"/>
      <c r="H26" s="348"/>
      <c r="I26" s="348"/>
      <c r="J26" s="348"/>
    </row>
    <row r="27" spans="1:10" x14ac:dyDescent="0.2">
      <c r="A27" s="348"/>
      <c r="B27" s="348"/>
      <c r="C27" s="348"/>
      <c r="D27" s="348"/>
      <c r="E27" s="348"/>
      <c r="F27" s="348"/>
      <c r="G27" s="348"/>
      <c r="H27" s="348"/>
      <c r="I27" s="348"/>
      <c r="J27" s="348"/>
    </row>
    <row r="28" spans="1:10" x14ac:dyDescent="0.2">
      <c r="A28" s="348"/>
      <c r="B28" s="348"/>
      <c r="C28" s="348"/>
      <c r="D28" s="348"/>
      <c r="E28" s="348"/>
      <c r="F28" s="348"/>
      <c r="G28" s="348"/>
      <c r="H28" s="348"/>
      <c r="I28" s="348"/>
      <c r="J28" s="348"/>
    </row>
    <row r="29" spans="1:10" x14ac:dyDescent="0.2">
      <c r="A29" s="348"/>
      <c r="B29" s="348"/>
      <c r="C29" s="348"/>
      <c r="D29" s="348"/>
      <c r="E29" s="348"/>
      <c r="F29" s="348"/>
      <c r="G29" s="348"/>
      <c r="H29" s="348"/>
      <c r="I29" s="348"/>
      <c r="J29" s="348"/>
    </row>
    <row r="30" spans="1:10" x14ac:dyDescent="0.2">
      <c r="A30" s="348"/>
      <c r="B30" s="348"/>
      <c r="C30" s="348"/>
      <c r="D30" s="348"/>
      <c r="E30" s="348"/>
      <c r="F30" s="348"/>
      <c r="G30" s="348"/>
      <c r="H30" s="348"/>
      <c r="I30" s="348"/>
      <c r="J30" s="348"/>
    </row>
  </sheetData>
  <pageMargins left="0.27559055118110237" right="0.27559055118110237" top="2.0078740157480315" bottom="0.47244094488188981" header="0.19685039370078741" footer="0.19685039370078741"/>
  <pageSetup paperSize="9" scale="95" orientation="portrait" horizontalDpi="300" verticalDpi="300" r:id="rId1"/>
  <headerFooter>
    <oddHeader>&amp;C&amp;G</oddHeader>
  </headerFooter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J53"/>
  <sheetViews>
    <sheetView workbookViewId="0"/>
  </sheetViews>
  <sheetFormatPr defaultRowHeight="12.75" x14ac:dyDescent="0.2"/>
  <sheetData>
    <row r="1" spans="1:10" x14ac:dyDescent="0.2">
      <c r="A1" s="348"/>
      <c r="B1" s="348"/>
      <c r="C1" s="348"/>
      <c r="D1" s="348"/>
      <c r="E1" s="348"/>
      <c r="F1" s="348"/>
      <c r="G1" s="348"/>
      <c r="H1" s="348"/>
      <c r="I1" s="348"/>
      <c r="J1" s="348"/>
    </row>
    <row r="2" spans="1:10" x14ac:dyDescent="0.2">
      <c r="A2" s="348"/>
      <c r="B2" s="348"/>
      <c r="C2" s="348"/>
      <c r="D2" s="348"/>
      <c r="E2" s="348"/>
      <c r="F2" s="348"/>
      <c r="G2" s="348"/>
      <c r="H2" s="348"/>
      <c r="I2" s="348"/>
      <c r="J2" s="348"/>
    </row>
    <row r="3" spans="1:10" x14ac:dyDescent="0.2">
      <c r="A3" s="348"/>
      <c r="B3" s="348"/>
      <c r="C3" s="348"/>
      <c r="D3" s="348"/>
      <c r="E3" s="348"/>
      <c r="F3" s="348"/>
      <c r="G3" s="348"/>
      <c r="H3" s="348"/>
      <c r="I3" s="348"/>
      <c r="J3" s="348"/>
    </row>
    <row r="4" spans="1:10" x14ac:dyDescent="0.2">
      <c r="A4" s="348"/>
      <c r="B4" s="348"/>
      <c r="C4" s="348"/>
      <c r="D4" s="348"/>
      <c r="E4" s="348"/>
      <c r="F4" s="348"/>
      <c r="G4" s="348"/>
      <c r="H4" s="348"/>
      <c r="I4" s="348"/>
      <c r="J4" s="348"/>
    </row>
    <row r="5" spans="1:10" x14ac:dyDescent="0.2">
      <c r="A5" s="348"/>
      <c r="B5" s="348"/>
      <c r="C5" s="348"/>
      <c r="D5" s="348"/>
      <c r="E5" s="348"/>
      <c r="F5" s="348"/>
      <c r="G5" s="348"/>
      <c r="H5" s="348"/>
      <c r="I5" s="348"/>
      <c r="J5" s="348"/>
    </row>
    <row r="6" spans="1:10" x14ac:dyDescent="0.2">
      <c r="A6" s="348"/>
      <c r="B6" s="348"/>
      <c r="C6" s="348"/>
      <c r="D6" s="348"/>
      <c r="E6" s="348"/>
      <c r="F6" s="348"/>
      <c r="G6" s="348"/>
      <c r="H6" s="348"/>
      <c r="I6" s="348"/>
      <c r="J6" s="348"/>
    </row>
    <row r="7" spans="1:10" x14ac:dyDescent="0.2">
      <c r="A7" s="348"/>
      <c r="B7" s="348"/>
      <c r="C7" s="348"/>
      <c r="D7" s="348"/>
      <c r="E7" s="348"/>
      <c r="F7" s="348"/>
      <c r="G7" s="348"/>
      <c r="H7" s="348"/>
      <c r="I7" s="348"/>
      <c r="J7" s="348"/>
    </row>
    <row r="8" spans="1:10" x14ac:dyDescent="0.2">
      <c r="A8" s="348"/>
      <c r="B8" s="348"/>
      <c r="C8" s="348"/>
      <c r="D8" s="348"/>
      <c r="E8" s="348"/>
      <c r="F8" s="348"/>
      <c r="G8" s="348"/>
      <c r="H8" s="348"/>
      <c r="I8" s="348"/>
      <c r="J8" s="348"/>
    </row>
    <row r="9" spans="1:10" x14ac:dyDescent="0.2">
      <c r="A9" s="348"/>
      <c r="B9" s="348"/>
      <c r="C9" s="348"/>
      <c r="D9" s="348"/>
      <c r="E9" s="348"/>
      <c r="F9" s="348"/>
      <c r="G9" s="348"/>
      <c r="H9" s="348"/>
      <c r="I9" s="348"/>
      <c r="J9" s="348"/>
    </row>
    <row r="10" spans="1:10" x14ac:dyDescent="0.2">
      <c r="A10" s="348"/>
      <c r="B10" s="348"/>
      <c r="C10" s="348"/>
      <c r="D10" s="348"/>
      <c r="E10" s="348"/>
      <c r="F10" s="348"/>
      <c r="G10" s="348"/>
      <c r="H10" s="348"/>
      <c r="I10" s="348"/>
      <c r="J10" s="348"/>
    </row>
    <row r="11" spans="1:10" x14ac:dyDescent="0.2">
      <c r="A11" s="348"/>
      <c r="B11" s="348"/>
      <c r="C11" s="348"/>
      <c r="D11" s="348"/>
      <c r="E11" s="348"/>
      <c r="F11" s="348"/>
      <c r="G11" s="348"/>
      <c r="H11" s="348"/>
      <c r="I11" s="348"/>
      <c r="J11" s="348"/>
    </row>
    <row r="12" spans="1:10" x14ac:dyDescent="0.2">
      <c r="A12" s="348"/>
      <c r="B12" s="348"/>
      <c r="C12" s="348"/>
      <c r="D12" s="348"/>
      <c r="E12" s="348"/>
      <c r="F12" s="348"/>
      <c r="G12" s="348"/>
      <c r="H12" s="348"/>
      <c r="I12" s="348"/>
      <c r="J12" s="348"/>
    </row>
    <row r="13" spans="1:10" x14ac:dyDescent="0.2">
      <c r="A13" s="348"/>
      <c r="B13" s="348"/>
      <c r="C13" s="348"/>
      <c r="D13" s="348"/>
      <c r="E13" s="348"/>
      <c r="F13" s="348"/>
      <c r="G13" s="348"/>
      <c r="H13" s="348"/>
      <c r="I13" s="348"/>
      <c r="J13" s="348"/>
    </row>
    <row r="14" spans="1:10" x14ac:dyDescent="0.2">
      <c r="A14" s="348"/>
      <c r="B14" s="348"/>
      <c r="C14" s="348"/>
      <c r="D14" s="348"/>
      <c r="E14" s="348"/>
      <c r="F14" s="348"/>
      <c r="G14" s="348"/>
      <c r="H14" s="348"/>
      <c r="I14" s="348"/>
      <c r="J14" s="348"/>
    </row>
    <row r="15" spans="1:10" x14ac:dyDescent="0.2">
      <c r="A15" s="348"/>
      <c r="B15" s="348"/>
      <c r="C15" s="348"/>
      <c r="D15" s="348"/>
      <c r="E15" s="348"/>
      <c r="F15" s="348"/>
      <c r="G15" s="348"/>
      <c r="H15" s="348"/>
      <c r="I15" s="348"/>
      <c r="J15" s="348"/>
    </row>
    <row r="16" spans="1:10" x14ac:dyDescent="0.2">
      <c r="A16" s="348"/>
      <c r="B16" s="348"/>
      <c r="C16" s="348"/>
      <c r="D16" s="348"/>
      <c r="E16" s="348"/>
      <c r="F16" s="348"/>
      <c r="G16" s="348"/>
      <c r="H16" s="348"/>
      <c r="I16" s="348"/>
      <c r="J16" s="348"/>
    </row>
    <row r="17" spans="1:10" x14ac:dyDescent="0.2">
      <c r="A17" s="348"/>
      <c r="B17" s="348"/>
      <c r="C17" s="348"/>
      <c r="D17" s="348"/>
      <c r="E17" s="348"/>
      <c r="F17" s="348"/>
      <c r="G17" s="348"/>
      <c r="H17" s="348"/>
      <c r="I17" s="348"/>
      <c r="J17" s="348"/>
    </row>
    <row r="18" spans="1:10" x14ac:dyDescent="0.2">
      <c r="A18" s="348"/>
      <c r="B18" s="348"/>
      <c r="C18" s="348"/>
      <c r="D18" s="348"/>
      <c r="E18" s="348"/>
      <c r="F18" s="348"/>
      <c r="G18" s="348"/>
      <c r="H18" s="348"/>
      <c r="I18" s="348"/>
      <c r="J18" s="348"/>
    </row>
    <row r="19" spans="1:10" x14ac:dyDescent="0.2">
      <c r="A19" s="348"/>
      <c r="B19" s="348"/>
      <c r="C19" s="348"/>
      <c r="D19" s="348"/>
      <c r="E19" s="348"/>
      <c r="F19" s="348"/>
      <c r="G19" s="348"/>
      <c r="H19" s="348"/>
      <c r="I19" s="348"/>
      <c r="J19" s="348"/>
    </row>
    <row r="20" spans="1:10" x14ac:dyDescent="0.2">
      <c r="A20" s="348"/>
      <c r="B20" s="348"/>
      <c r="C20" s="348"/>
      <c r="D20" s="348"/>
      <c r="E20" s="348"/>
      <c r="F20" s="348"/>
      <c r="G20" s="348"/>
      <c r="H20" s="348"/>
      <c r="I20" s="348"/>
      <c r="J20" s="348"/>
    </row>
    <row r="21" spans="1:10" x14ac:dyDescent="0.2">
      <c r="A21" s="348"/>
      <c r="B21" s="348"/>
      <c r="C21" s="348"/>
      <c r="D21" s="348"/>
      <c r="E21" s="348"/>
      <c r="F21" s="348"/>
      <c r="G21" s="348"/>
      <c r="H21" s="348"/>
      <c r="I21" s="348"/>
      <c r="J21" s="348"/>
    </row>
    <row r="22" spans="1:10" x14ac:dyDescent="0.2">
      <c r="A22" s="348"/>
      <c r="B22" s="348"/>
      <c r="C22" s="348"/>
      <c r="D22" s="348"/>
      <c r="E22" s="348"/>
      <c r="F22" s="348"/>
      <c r="G22" s="348"/>
      <c r="H22" s="348"/>
      <c r="I22" s="348"/>
      <c r="J22" s="348"/>
    </row>
    <row r="23" spans="1:10" x14ac:dyDescent="0.2">
      <c r="A23" s="348"/>
      <c r="B23" s="348"/>
      <c r="C23" s="348"/>
      <c r="D23" s="348"/>
      <c r="E23" s="348"/>
      <c r="F23" s="348"/>
      <c r="G23" s="348"/>
      <c r="H23" s="348"/>
      <c r="I23" s="348"/>
      <c r="J23" s="348"/>
    </row>
    <row r="24" spans="1:10" x14ac:dyDescent="0.2">
      <c r="A24" s="348"/>
      <c r="B24" s="348"/>
      <c r="C24" s="348"/>
      <c r="D24" s="348"/>
      <c r="E24" s="348"/>
      <c r="F24" s="348"/>
      <c r="G24" s="348"/>
      <c r="H24" s="348"/>
      <c r="I24" s="348"/>
      <c r="J24" s="348"/>
    </row>
    <row r="25" spans="1:10" x14ac:dyDescent="0.2">
      <c r="A25" s="348"/>
      <c r="B25" s="348"/>
      <c r="C25" s="348"/>
      <c r="D25" s="348"/>
      <c r="E25" s="348"/>
      <c r="F25" s="348"/>
      <c r="G25" s="348"/>
      <c r="H25" s="348"/>
      <c r="I25" s="348"/>
      <c r="J25" s="348"/>
    </row>
    <row r="26" spans="1:10" x14ac:dyDescent="0.2">
      <c r="A26" s="348"/>
      <c r="B26" s="348"/>
      <c r="C26" s="348"/>
      <c r="D26" s="348"/>
      <c r="E26" s="348"/>
      <c r="F26" s="348"/>
      <c r="G26" s="348"/>
      <c r="H26" s="348"/>
      <c r="I26" s="348"/>
      <c r="J26" s="348"/>
    </row>
    <row r="27" spans="1:10" x14ac:dyDescent="0.2">
      <c r="A27" s="348"/>
      <c r="B27" s="348"/>
      <c r="C27" s="348"/>
      <c r="D27" s="348"/>
      <c r="E27" s="348"/>
      <c r="F27" s="348"/>
      <c r="G27" s="348"/>
      <c r="H27" s="348"/>
      <c r="I27" s="348"/>
      <c r="J27" s="348"/>
    </row>
    <row r="28" spans="1:10" x14ac:dyDescent="0.2">
      <c r="A28" s="348"/>
      <c r="B28" s="348"/>
      <c r="C28" s="348"/>
      <c r="D28" s="348"/>
      <c r="E28" s="348"/>
      <c r="F28" s="348"/>
      <c r="G28" s="348"/>
      <c r="H28" s="348"/>
      <c r="I28" s="348"/>
      <c r="J28" s="348"/>
    </row>
    <row r="29" spans="1:10" x14ac:dyDescent="0.2">
      <c r="A29" s="348"/>
      <c r="B29" s="348"/>
      <c r="C29" s="348"/>
      <c r="D29" s="348"/>
      <c r="E29" s="348"/>
      <c r="F29" s="348"/>
      <c r="G29" s="348"/>
      <c r="H29" s="348"/>
      <c r="I29" s="348"/>
      <c r="J29" s="348"/>
    </row>
    <row r="30" spans="1:10" x14ac:dyDescent="0.2">
      <c r="A30" s="348"/>
      <c r="B30" s="348"/>
      <c r="C30" s="348"/>
      <c r="D30" s="348"/>
      <c r="E30" s="348"/>
      <c r="F30" s="348"/>
      <c r="G30" s="348"/>
      <c r="H30" s="348"/>
      <c r="I30" s="348"/>
      <c r="J30" s="348"/>
    </row>
    <row r="31" spans="1:10" x14ac:dyDescent="0.2">
      <c r="A31" s="348"/>
      <c r="B31" s="348"/>
      <c r="C31" s="348"/>
      <c r="D31" s="348"/>
      <c r="E31" s="348"/>
      <c r="F31" s="348"/>
      <c r="G31" s="348"/>
      <c r="H31" s="348"/>
      <c r="I31" s="348"/>
      <c r="J31" s="348"/>
    </row>
    <row r="32" spans="1:10" x14ac:dyDescent="0.2">
      <c r="A32" s="348"/>
      <c r="B32" s="348"/>
      <c r="C32" s="348"/>
      <c r="D32" s="348"/>
      <c r="E32" s="348"/>
      <c r="F32" s="348"/>
      <c r="G32" s="348"/>
      <c r="H32" s="348"/>
      <c r="I32" s="348"/>
      <c r="J32" s="348"/>
    </row>
    <row r="33" spans="1:10" x14ac:dyDescent="0.2">
      <c r="A33" s="348"/>
      <c r="B33" s="348"/>
      <c r="C33" s="348"/>
      <c r="D33" s="348"/>
      <c r="E33" s="348"/>
      <c r="F33" s="348"/>
      <c r="G33" s="348"/>
      <c r="H33" s="348"/>
      <c r="I33" s="348"/>
      <c r="J33" s="348"/>
    </row>
    <row r="34" spans="1:10" x14ac:dyDescent="0.2">
      <c r="A34" s="348"/>
      <c r="B34" s="348"/>
      <c r="C34" s="348"/>
      <c r="D34" s="348"/>
      <c r="E34" s="348"/>
      <c r="F34" s="348"/>
      <c r="G34" s="348"/>
      <c r="H34" s="348"/>
      <c r="I34" s="348"/>
      <c r="J34" s="348"/>
    </row>
    <row r="35" spans="1:10" x14ac:dyDescent="0.2">
      <c r="A35" s="348"/>
      <c r="B35" s="348"/>
      <c r="C35" s="348"/>
      <c r="D35" s="348"/>
      <c r="E35" s="348"/>
      <c r="F35" s="348"/>
      <c r="G35" s="348"/>
      <c r="H35" s="348"/>
      <c r="I35" s="348"/>
      <c r="J35" s="348"/>
    </row>
    <row r="36" spans="1:10" x14ac:dyDescent="0.2">
      <c r="A36" s="348"/>
      <c r="B36" s="348"/>
      <c r="C36" s="348"/>
      <c r="D36" s="348"/>
      <c r="E36" s="348"/>
      <c r="F36" s="348"/>
      <c r="G36" s="348"/>
      <c r="H36" s="348"/>
      <c r="I36" s="348"/>
      <c r="J36" s="348"/>
    </row>
    <row r="37" spans="1:10" x14ac:dyDescent="0.2">
      <c r="A37" s="348"/>
      <c r="B37" s="348"/>
      <c r="C37" s="348"/>
      <c r="D37" s="348"/>
      <c r="E37" s="348"/>
      <c r="F37" s="348"/>
      <c r="G37" s="348"/>
      <c r="H37" s="348"/>
      <c r="I37" s="348"/>
      <c r="J37" s="348"/>
    </row>
    <row r="38" spans="1:10" x14ac:dyDescent="0.2">
      <c r="A38" s="348"/>
      <c r="B38" s="348"/>
      <c r="C38" s="348"/>
      <c r="D38" s="348"/>
      <c r="E38" s="348"/>
      <c r="F38" s="348"/>
      <c r="G38" s="348"/>
      <c r="H38" s="348"/>
      <c r="I38" s="348"/>
      <c r="J38" s="348"/>
    </row>
    <row r="39" spans="1:10" x14ac:dyDescent="0.2">
      <c r="A39" s="348"/>
      <c r="B39" s="348"/>
      <c r="C39" s="348"/>
      <c r="D39" s="348"/>
      <c r="E39" s="348"/>
      <c r="F39" s="348"/>
      <c r="G39" s="348"/>
      <c r="H39" s="348"/>
      <c r="I39" s="348"/>
      <c r="J39" s="348"/>
    </row>
    <row r="40" spans="1:10" x14ac:dyDescent="0.2">
      <c r="A40" s="348"/>
      <c r="B40" s="348"/>
      <c r="C40" s="348"/>
      <c r="D40" s="348"/>
      <c r="E40" s="348"/>
      <c r="F40" s="348"/>
      <c r="G40" s="348"/>
      <c r="H40" s="348"/>
      <c r="I40" s="348"/>
      <c r="J40" s="348"/>
    </row>
    <row r="41" spans="1:10" x14ac:dyDescent="0.2">
      <c r="A41" s="348"/>
      <c r="B41" s="348"/>
      <c r="C41" s="348"/>
      <c r="D41" s="348"/>
      <c r="E41" s="348"/>
      <c r="F41" s="348"/>
      <c r="G41" s="348"/>
      <c r="H41" s="348"/>
      <c r="I41" s="348"/>
      <c r="J41" s="348"/>
    </row>
    <row r="42" spans="1:10" x14ac:dyDescent="0.2">
      <c r="A42" s="348"/>
      <c r="B42" s="348"/>
      <c r="C42" s="348"/>
      <c r="D42" s="348"/>
      <c r="E42" s="348"/>
      <c r="F42" s="348"/>
      <c r="G42" s="348"/>
      <c r="H42" s="348"/>
      <c r="I42" s="348"/>
      <c r="J42" s="348"/>
    </row>
    <row r="43" spans="1:10" x14ac:dyDescent="0.2">
      <c r="A43" s="348"/>
      <c r="B43" s="348"/>
      <c r="C43" s="348"/>
      <c r="D43" s="348"/>
      <c r="E43" s="348"/>
      <c r="F43" s="348"/>
      <c r="G43" s="348"/>
      <c r="H43" s="348"/>
      <c r="I43" s="348"/>
      <c r="J43" s="348"/>
    </row>
    <row r="44" spans="1:10" x14ac:dyDescent="0.2">
      <c r="A44" s="348"/>
      <c r="B44" s="348"/>
      <c r="C44" s="348"/>
      <c r="D44" s="348"/>
      <c r="E44" s="348"/>
      <c r="F44" s="348"/>
      <c r="G44" s="348"/>
      <c r="H44" s="348"/>
      <c r="I44" s="348"/>
      <c r="J44" s="348"/>
    </row>
    <row r="45" spans="1:10" x14ac:dyDescent="0.2">
      <c r="A45" s="348"/>
      <c r="B45" s="348"/>
      <c r="C45" s="348"/>
      <c r="D45" s="348"/>
      <c r="E45" s="348"/>
      <c r="F45" s="348"/>
      <c r="G45" s="348"/>
      <c r="H45" s="348"/>
      <c r="I45" s="348"/>
      <c r="J45" s="348"/>
    </row>
    <row r="46" spans="1:10" x14ac:dyDescent="0.2">
      <c r="A46" s="348"/>
      <c r="B46" s="348"/>
      <c r="C46" s="348"/>
      <c r="D46" s="348"/>
      <c r="E46" s="348"/>
      <c r="F46" s="348"/>
      <c r="G46" s="348"/>
      <c r="H46" s="348"/>
      <c r="I46" s="348"/>
      <c r="J46" s="348"/>
    </row>
    <row r="47" spans="1:10" x14ac:dyDescent="0.2">
      <c r="A47" s="348"/>
      <c r="B47" s="348"/>
      <c r="C47" s="348"/>
      <c r="D47" s="348"/>
      <c r="E47" s="348"/>
      <c r="F47" s="348"/>
      <c r="G47" s="348"/>
      <c r="H47" s="348"/>
      <c r="I47" s="348"/>
      <c r="J47" s="348"/>
    </row>
    <row r="48" spans="1:10" x14ac:dyDescent="0.2">
      <c r="A48" s="348"/>
      <c r="B48" s="348"/>
      <c r="C48" s="348"/>
      <c r="D48" s="348"/>
      <c r="E48" s="348"/>
      <c r="F48" s="348"/>
      <c r="G48" s="348"/>
      <c r="H48" s="348"/>
      <c r="I48" s="348"/>
      <c r="J48" s="348"/>
    </row>
    <row r="49" spans="1:10" x14ac:dyDescent="0.2">
      <c r="A49" s="348"/>
      <c r="B49" s="348"/>
      <c r="C49" s="348"/>
      <c r="D49" s="348"/>
      <c r="E49" s="348"/>
      <c r="F49" s="348"/>
      <c r="G49" s="348"/>
      <c r="H49" s="348"/>
      <c r="I49" s="348"/>
      <c r="J49" s="348"/>
    </row>
    <row r="50" spans="1:10" x14ac:dyDescent="0.2">
      <c r="A50" s="348"/>
      <c r="B50" s="348"/>
      <c r="C50" s="348"/>
      <c r="D50" s="348"/>
      <c r="E50" s="348"/>
      <c r="F50" s="348"/>
      <c r="G50" s="348"/>
      <c r="H50" s="348"/>
      <c r="I50" s="348"/>
      <c r="J50" s="348"/>
    </row>
    <row r="51" spans="1:10" x14ac:dyDescent="0.2">
      <c r="A51" s="348"/>
      <c r="B51" s="348"/>
      <c r="C51" s="348"/>
      <c r="D51" s="348"/>
      <c r="E51" s="348"/>
      <c r="F51" s="348"/>
      <c r="G51" s="348"/>
      <c r="H51" s="348"/>
      <c r="I51" s="348"/>
      <c r="J51" s="348"/>
    </row>
    <row r="52" spans="1:10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</row>
    <row r="53" spans="1:10" x14ac:dyDescent="0.2">
      <c r="A53" s="348"/>
      <c r="B53" s="348"/>
      <c r="C53" s="348"/>
      <c r="D53" s="348"/>
      <c r="E53" s="348"/>
      <c r="F53" s="348"/>
      <c r="G53" s="348"/>
      <c r="H53" s="348"/>
      <c r="I53" s="348"/>
      <c r="J53" s="348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/>
  <dimension ref="I2:J2"/>
  <sheetViews>
    <sheetView workbookViewId="0">
      <selection activeCell="K41" sqref="K41"/>
    </sheetView>
  </sheetViews>
  <sheetFormatPr defaultRowHeight="12.75" x14ac:dyDescent="0.2"/>
  <cols>
    <col min="1" max="16384" width="9.140625" style="239"/>
  </cols>
  <sheetData>
    <row r="2" spans="9:10" x14ac:dyDescent="0.2">
      <c r="I2" s="240"/>
      <c r="J2" s="241"/>
    </row>
  </sheetData>
  <printOptions horizontalCentered="1" verticalCentered="1"/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indexed="24"/>
  </sheetPr>
  <dimension ref="A1:M51"/>
  <sheetViews>
    <sheetView zoomScaleNormal="100" workbookViewId="0">
      <selection sqref="A1:M1"/>
    </sheetView>
  </sheetViews>
  <sheetFormatPr defaultRowHeight="11.25" x14ac:dyDescent="0.2"/>
  <cols>
    <col min="1" max="1" width="2" style="128" customWidth="1"/>
    <col min="2" max="2" width="24.5703125" style="128" customWidth="1"/>
    <col min="3" max="3" width="6.7109375" style="129" customWidth="1"/>
    <col min="4" max="13" width="6.7109375" style="128" customWidth="1"/>
    <col min="14" max="16384" width="9.140625" style="128"/>
  </cols>
  <sheetData>
    <row r="1" spans="1:13" s="141" customFormat="1" ht="28.5" customHeight="1" x14ac:dyDescent="0.2">
      <c r="A1" s="642" t="s">
        <v>106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</row>
    <row r="2" spans="1:13" ht="15.75" customHeight="1" x14ac:dyDescent="0.2">
      <c r="A2" s="5"/>
      <c r="B2" s="5"/>
      <c r="C2" s="114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15" customHeight="1" x14ac:dyDescent="0.2">
      <c r="A3" s="32" t="s">
        <v>43</v>
      </c>
      <c r="B3" s="21"/>
      <c r="C3" s="10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28.5" customHeight="1" thickBot="1" x14ac:dyDescent="0.25">
      <c r="A4" s="116" t="s">
        <v>1</v>
      </c>
      <c r="B4" s="34"/>
      <c r="C4" s="6">
        <v>2008</v>
      </c>
      <c r="D4" s="6">
        <v>2009</v>
      </c>
      <c r="E4" s="162">
        <v>2010</v>
      </c>
      <c r="F4" s="6">
        <v>2011</v>
      </c>
      <c r="G4" s="203">
        <v>2012</v>
      </c>
      <c r="H4" s="203">
        <v>2013</v>
      </c>
      <c r="I4" s="203">
        <v>2014</v>
      </c>
      <c r="J4" s="203">
        <v>2015</v>
      </c>
      <c r="K4" s="203">
        <v>2016</v>
      </c>
      <c r="L4" s="203">
        <v>2017</v>
      </c>
      <c r="M4" s="203">
        <v>2018</v>
      </c>
    </row>
    <row r="5" spans="1:13" s="142" customFormat="1" ht="16.5" customHeight="1" thickTop="1" x14ac:dyDescent="0.2">
      <c r="A5" s="36" t="s">
        <v>44</v>
      </c>
      <c r="B5" s="242"/>
      <c r="C5" s="418">
        <v>343663</v>
      </c>
      <c r="D5" s="418">
        <v>336378</v>
      </c>
      <c r="E5" s="419">
        <v>283311</v>
      </c>
      <c r="F5" s="418">
        <v>281015</v>
      </c>
      <c r="G5" s="418">
        <v>268026</v>
      </c>
      <c r="H5" s="418">
        <v>265860</v>
      </c>
      <c r="I5" s="418">
        <v>270181</v>
      </c>
      <c r="J5" s="418">
        <v>273060</v>
      </c>
      <c r="K5" s="418">
        <v>276332</v>
      </c>
      <c r="L5" s="418">
        <v>279191</v>
      </c>
      <c r="M5" s="418">
        <v>282236</v>
      </c>
    </row>
    <row r="6" spans="1:13" s="142" customFormat="1" ht="16.5" customHeight="1" x14ac:dyDescent="0.2">
      <c r="A6" s="242" t="s">
        <v>74</v>
      </c>
      <c r="B6" s="36" t="s">
        <v>178</v>
      </c>
      <c r="C6" s="420">
        <v>15929</v>
      </c>
      <c r="D6" s="420">
        <v>15335</v>
      </c>
      <c r="E6" s="421">
        <v>11918</v>
      </c>
      <c r="F6" s="420">
        <v>11985</v>
      </c>
      <c r="G6" s="420">
        <v>11903</v>
      </c>
      <c r="H6" s="420">
        <v>12395</v>
      </c>
      <c r="I6" s="420">
        <v>13063</v>
      </c>
      <c r="J6" s="420">
        <v>13445</v>
      </c>
      <c r="K6" s="420">
        <v>13755</v>
      </c>
      <c r="L6" s="420">
        <v>13847</v>
      </c>
      <c r="M6" s="420">
        <v>13971</v>
      </c>
    </row>
    <row r="7" spans="1:13" s="142" customFormat="1" ht="12.75" customHeight="1" x14ac:dyDescent="0.2">
      <c r="A7" s="242" t="s">
        <v>75</v>
      </c>
      <c r="B7" s="36" t="s">
        <v>103</v>
      </c>
      <c r="C7" s="420">
        <v>847</v>
      </c>
      <c r="D7" s="420">
        <v>790</v>
      </c>
      <c r="E7" s="421">
        <v>710</v>
      </c>
      <c r="F7" s="420">
        <v>668</v>
      </c>
      <c r="G7" s="420">
        <v>618</v>
      </c>
      <c r="H7" s="420">
        <v>589</v>
      </c>
      <c r="I7" s="420">
        <v>564</v>
      </c>
      <c r="J7" s="420">
        <v>558</v>
      </c>
      <c r="K7" s="420">
        <v>536</v>
      </c>
      <c r="L7" s="420">
        <v>542</v>
      </c>
      <c r="M7" s="420">
        <v>526</v>
      </c>
    </row>
    <row r="8" spans="1:13" s="142" customFormat="1" ht="12.75" customHeight="1" x14ac:dyDescent="0.2">
      <c r="A8" s="242" t="s">
        <v>76</v>
      </c>
      <c r="B8" s="36" t="s">
        <v>102</v>
      </c>
      <c r="C8" s="420">
        <v>42311</v>
      </c>
      <c r="D8" s="420">
        <v>40370</v>
      </c>
      <c r="E8" s="421">
        <v>35421</v>
      </c>
      <c r="F8" s="420">
        <v>34494</v>
      </c>
      <c r="G8" s="420">
        <v>32824</v>
      </c>
      <c r="H8" s="420">
        <v>32643</v>
      </c>
      <c r="I8" s="420">
        <v>32895</v>
      </c>
      <c r="J8" s="420">
        <v>32998</v>
      </c>
      <c r="K8" s="420">
        <v>33278</v>
      </c>
      <c r="L8" s="420">
        <v>33315</v>
      </c>
      <c r="M8" s="420">
        <v>33177</v>
      </c>
    </row>
    <row r="9" spans="1:13" s="142" customFormat="1" ht="12.75" customHeight="1" x14ac:dyDescent="0.2">
      <c r="A9" s="115"/>
      <c r="B9" s="113" t="s">
        <v>89</v>
      </c>
      <c r="C9" s="422">
        <v>5879</v>
      </c>
      <c r="D9" s="422">
        <v>5883</v>
      </c>
      <c r="E9" s="423">
        <v>5353</v>
      </c>
      <c r="F9" s="422">
        <v>5317</v>
      </c>
      <c r="G9" s="422">
        <v>5138</v>
      </c>
      <c r="H9" s="422">
        <v>5150</v>
      </c>
      <c r="I9" s="422">
        <v>5204</v>
      </c>
      <c r="J9" s="422">
        <v>5167</v>
      </c>
      <c r="K9" s="422">
        <v>5144</v>
      </c>
      <c r="L9" s="422">
        <v>5090</v>
      </c>
      <c r="M9" s="422">
        <v>4956</v>
      </c>
    </row>
    <row r="10" spans="1:13" s="142" customFormat="1" ht="12.75" customHeight="1" x14ac:dyDescent="0.2">
      <c r="A10" s="115"/>
      <c r="B10" s="113" t="s">
        <v>90</v>
      </c>
      <c r="C10" s="422">
        <v>507</v>
      </c>
      <c r="D10" s="422">
        <v>511</v>
      </c>
      <c r="E10" s="423">
        <v>480</v>
      </c>
      <c r="F10" s="422">
        <v>492</v>
      </c>
      <c r="G10" s="422">
        <v>501</v>
      </c>
      <c r="H10" s="422">
        <v>541</v>
      </c>
      <c r="I10" s="422">
        <v>575</v>
      </c>
      <c r="J10" s="422">
        <v>590</v>
      </c>
      <c r="K10" s="422">
        <v>617</v>
      </c>
      <c r="L10" s="422">
        <v>628</v>
      </c>
      <c r="M10" s="422">
        <v>644</v>
      </c>
    </row>
    <row r="11" spans="1:13" s="142" customFormat="1" ht="12.75" customHeight="1" x14ac:dyDescent="0.2">
      <c r="A11" s="115"/>
      <c r="B11" s="113" t="s">
        <v>91</v>
      </c>
      <c r="C11" s="422">
        <v>1</v>
      </c>
      <c r="D11" s="422">
        <v>1</v>
      </c>
      <c r="E11" s="423">
        <v>1</v>
      </c>
      <c r="F11" s="422">
        <v>1</v>
      </c>
      <c r="G11" s="422">
        <v>1</v>
      </c>
      <c r="H11" s="422">
        <v>1</v>
      </c>
      <c r="I11" s="422">
        <v>1</v>
      </c>
      <c r="J11" s="422">
        <v>1</v>
      </c>
      <c r="K11" s="422">
        <v>1</v>
      </c>
      <c r="L11" s="422">
        <v>1</v>
      </c>
      <c r="M11" s="422">
        <v>1</v>
      </c>
    </row>
    <row r="12" spans="1:13" s="142" customFormat="1" ht="12.75" customHeight="1" x14ac:dyDescent="0.2">
      <c r="A12" s="115"/>
      <c r="B12" s="113" t="s">
        <v>0</v>
      </c>
      <c r="C12" s="422">
        <v>2162</v>
      </c>
      <c r="D12" s="422">
        <v>1997</v>
      </c>
      <c r="E12" s="423">
        <v>1736</v>
      </c>
      <c r="F12" s="422">
        <v>1655</v>
      </c>
      <c r="G12" s="422">
        <v>1584</v>
      </c>
      <c r="H12" s="422">
        <v>1591</v>
      </c>
      <c r="I12" s="422">
        <v>1591</v>
      </c>
      <c r="J12" s="422">
        <v>1628</v>
      </c>
      <c r="K12" s="422">
        <v>1636</v>
      </c>
      <c r="L12" s="422">
        <v>1616</v>
      </c>
      <c r="M12" s="422">
        <v>1615</v>
      </c>
    </row>
    <row r="13" spans="1:13" s="142" customFormat="1" ht="12.75" customHeight="1" x14ac:dyDescent="0.2">
      <c r="A13" s="115"/>
      <c r="B13" s="113" t="s">
        <v>92</v>
      </c>
      <c r="C13" s="422">
        <v>5547</v>
      </c>
      <c r="D13" s="422">
        <v>4933</v>
      </c>
      <c r="E13" s="423">
        <v>4126</v>
      </c>
      <c r="F13" s="422">
        <v>3949</v>
      </c>
      <c r="G13" s="422">
        <v>3721</v>
      </c>
      <c r="H13" s="422">
        <v>3747</v>
      </c>
      <c r="I13" s="422">
        <v>3881</v>
      </c>
      <c r="J13" s="422">
        <v>3923</v>
      </c>
      <c r="K13" s="422">
        <v>4005</v>
      </c>
      <c r="L13" s="422">
        <v>3968</v>
      </c>
      <c r="M13" s="422">
        <v>3830</v>
      </c>
    </row>
    <row r="14" spans="1:13" s="142" customFormat="1" ht="12.75" customHeight="1" x14ac:dyDescent="0.2">
      <c r="A14" s="115"/>
      <c r="B14" s="113" t="s">
        <v>152</v>
      </c>
      <c r="C14" s="422">
        <v>1914</v>
      </c>
      <c r="D14" s="422">
        <v>1817</v>
      </c>
      <c r="E14" s="423">
        <v>1665</v>
      </c>
      <c r="F14" s="422">
        <v>1739</v>
      </c>
      <c r="G14" s="422">
        <v>1747</v>
      </c>
      <c r="H14" s="422">
        <v>1839</v>
      </c>
      <c r="I14" s="422">
        <v>1902</v>
      </c>
      <c r="J14" s="422">
        <v>1952</v>
      </c>
      <c r="K14" s="422">
        <v>1976</v>
      </c>
      <c r="L14" s="422">
        <v>1941</v>
      </c>
      <c r="M14" s="422">
        <v>1894</v>
      </c>
    </row>
    <row r="15" spans="1:13" s="142" customFormat="1" ht="12.75" customHeight="1" x14ac:dyDescent="0.2">
      <c r="A15" s="115"/>
      <c r="B15" s="113" t="s">
        <v>153</v>
      </c>
      <c r="C15" s="422">
        <v>3201</v>
      </c>
      <c r="D15" s="422">
        <v>3005</v>
      </c>
      <c r="E15" s="423">
        <v>2599</v>
      </c>
      <c r="F15" s="422">
        <v>2490</v>
      </c>
      <c r="G15" s="422">
        <v>2337</v>
      </c>
      <c r="H15" s="422">
        <v>2232</v>
      </c>
      <c r="I15" s="422">
        <v>2197</v>
      </c>
      <c r="J15" s="422">
        <v>2163</v>
      </c>
      <c r="K15" s="422">
        <v>2161</v>
      </c>
      <c r="L15" s="422">
        <v>2133</v>
      </c>
      <c r="M15" s="422">
        <v>2134</v>
      </c>
    </row>
    <row r="16" spans="1:13" s="142" customFormat="1" ht="12.75" customHeight="1" x14ac:dyDescent="0.2">
      <c r="A16" s="115"/>
      <c r="B16" s="113" t="s">
        <v>154</v>
      </c>
      <c r="C16" s="422">
        <v>380</v>
      </c>
      <c r="D16" s="422">
        <v>363</v>
      </c>
      <c r="E16" s="423">
        <v>326</v>
      </c>
      <c r="F16" s="422">
        <v>327</v>
      </c>
      <c r="G16" s="422">
        <v>316</v>
      </c>
      <c r="H16" s="422">
        <v>313</v>
      </c>
      <c r="I16" s="422">
        <v>314</v>
      </c>
      <c r="J16" s="422">
        <v>318</v>
      </c>
      <c r="K16" s="422">
        <v>321</v>
      </c>
      <c r="L16" s="422">
        <v>309</v>
      </c>
      <c r="M16" s="422">
        <v>320</v>
      </c>
    </row>
    <row r="17" spans="1:13" s="142" customFormat="1" ht="12.75" customHeight="1" x14ac:dyDescent="0.2">
      <c r="A17" s="115"/>
      <c r="B17" s="113" t="s">
        <v>155</v>
      </c>
      <c r="C17" s="422">
        <v>1929</v>
      </c>
      <c r="D17" s="422">
        <v>1871</v>
      </c>
      <c r="E17" s="423">
        <v>1543</v>
      </c>
      <c r="F17" s="422">
        <v>1476</v>
      </c>
      <c r="G17" s="422">
        <v>1374</v>
      </c>
      <c r="H17" s="422">
        <v>1317</v>
      </c>
      <c r="I17" s="422">
        <v>1309</v>
      </c>
      <c r="J17" s="422">
        <v>1275</v>
      </c>
      <c r="K17" s="422">
        <v>1242</v>
      </c>
      <c r="L17" s="422">
        <v>1232</v>
      </c>
      <c r="M17" s="422">
        <v>1199</v>
      </c>
    </row>
    <row r="18" spans="1:13" s="142" customFormat="1" ht="12.75" customHeight="1" x14ac:dyDescent="0.2">
      <c r="A18" s="115"/>
      <c r="B18" s="14" t="s">
        <v>156</v>
      </c>
      <c r="C18" s="422">
        <v>4</v>
      </c>
      <c r="D18" s="422">
        <v>1</v>
      </c>
      <c r="E18" s="423">
        <v>4</v>
      </c>
      <c r="F18" s="422">
        <v>6</v>
      </c>
      <c r="G18" s="422">
        <v>6</v>
      </c>
      <c r="H18" s="422">
        <v>8</v>
      </c>
      <c r="I18" s="422">
        <v>8</v>
      </c>
      <c r="J18" s="422">
        <v>6</v>
      </c>
      <c r="K18" s="422">
        <v>9</v>
      </c>
      <c r="L18" s="422">
        <v>10</v>
      </c>
      <c r="M18" s="422">
        <v>11</v>
      </c>
    </row>
    <row r="19" spans="1:13" s="142" customFormat="1" ht="12.75" customHeight="1" x14ac:dyDescent="0.2">
      <c r="A19" s="115"/>
      <c r="B19" s="14" t="s">
        <v>157</v>
      </c>
      <c r="C19" s="422">
        <v>610</v>
      </c>
      <c r="D19" s="422">
        <v>577</v>
      </c>
      <c r="E19" s="423">
        <v>494</v>
      </c>
      <c r="F19" s="422">
        <v>484</v>
      </c>
      <c r="G19" s="422">
        <v>478</v>
      </c>
      <c r="H19" s="422">
        <v>493</v>
      </c>
      <c r="I19" s="422">
        <v>500</v>
      </c>
      <c r="J19" s="422">
        <v>481</v>
      </c>
      <c r="K19" s="422">
        <v>481</v>
      </c>
      <c r="L19" s="422">
        <v>477</v>
      </c>
      <c r="M19" s="422">
        <v>477</v>
      </c>
    </row>
    <row r="20" spans="1:13" s="142" customFormat="1" ht="12.75" customHeight="1" x14ac:dyDescent="0.2">
      <c r="A20" s="115"/>
      <c r="B20" s="14" t="s">
        <v>166</v>
      </c>
      <c r="C20" s="422">
        <v>113</v>
      </c>
      <c r="D20" s="422">
        <v>104</v>
      </c>
      <c r="E20" s="423">
        <v>101</v>
      </c>
      <c r="F20" s="422">
        <v>91</v>
      </c>
      <c r="G20" s="422">
        <v>91</v>
      </c>
      <c r="H20" s="422">
        <v>96</v>
      </c>
      <c r="I20" s="422">
        <v>97</v>
      </c>
      <c r="J20" s="422">
        <v>93</v>
      </c>
      <c r="K20" s="422">
        <v>94</v>
      </c>
      <c r="L20" s="422">
        <v>98</v>
      </c>
      <c r="M20" s="422">
        <v>92</v>
      </c>
    </row>
    <row r="21" spans="1:13" s="142" customFormat="1" ht="12.75" customHeight="1" x14ac:dyDescent="0.2">
      <c r="A21" s="115"/>
      <c r="B21" s="14" t="s">
        <v>158</v>
      </c>
      <c r="C21" s="422">
        <v>864</v>
      </c>
      <c r="D21" s="422">
        <v>835</v>
      </c>
      <c r="E21" s="423">
        <v>765</v>
      </c>
      <c r="F21" s="422">
        <v>748</v>
      </c>
      <c r="G21" s="422">
        <v>727</v>
      </c>
      <c r="H21" s="422">
        <v>716</v>
      </c>
      <c r="I21" s="422">
        <v>717</v>
      </c>
      <c r="J21" s="422">
        <v>726</v>
      </c>
      <c r="K21" s="422">
        <v>740</v>
      </c>
      <c r="L21" s="422">
        <v>746</v>
      </c>
      <c r="M21" s="422">
        <v>738</v>
      </c>
    </row>
    <row r="22" spans="1:13" s="142" customFormat="1" ht="12.75" customHeight="1" x14ac:dyDescent="0.2">
      <c r="A22" s="115"/>
      <c r="B22" s="14" t="s">
        <v>165</v>
      </c>
      <c r="C22" s="422">
        <v>3026</v>
      </c>
      <c r="D22" s="422">
        <v>2831</v>
      </c>
      <c r="E22" s="423">
        <v>2442</v>
      </c>
      <c r="F22" s="422">
        <v>2334</v>
      </c>
      <c r="G22" s="422">
        <v>2167</v>
      </c>
      <c r="H22" s="422">
        <v>2076</v>
      </c>
      <c r="I22" s="422">
        <v>2033</v>
      </c>
      <c r="J22" s="422">
        <v>1991</v>
      </c>
      <c r="K22" s="422">
        <v>1989</v>
      </c>
      <c r="L22" s="422">
        <v>1999</v>
      </c>
      <c r="M22" s="422">
        <v>1960</v>
      </c>
    </row>
    <row r="23" spans="1:13" s="142" customFormat="1" ht="12.75" customHeight="1" x14ac:dyDescent="0.2">
      <c r="A23" s="115"/>
      <c r="B23" s="14" t="s">
        <v>93</v>
      </c>
      <c r="C23" s="422">
        <v>283</v>
      </c>
      <c r="D23" s="422">
        <v>261</v>
      </c>
      <c r="E23" s="423">
        <v>245</v>
      </c>
      <c r="F23" s="422">
        <v>248</v>
      </c>
      <c r="G23" s="422">
        <v>227</v>
      </c>
      <c r="H23" s="422">
        <v>225</v>
      </c>
      <c r="I23" s="422">
        <v>222</v>
      </c>
      <c r="J23" s="422">
        <v>215</v>
      </c>
      <c r="K23" s="422">
        <v>210</v>
      </c>
      <c r="L23" s="422">
        <v>210</v>
      </c>
      <c r="M23" s="422">
        <v>207</v>
      </c>
    </row>
    <row r="24" spans="1:13" s="142" customFormat="1" ht="12.75" customHeight="1" x14ac:dyDescent="0.2">
      <c r="A24" s="115"/>
      <c r="B24" s="14" t="s">
        <v>163</v>
      </c>
      <c r="C24" s="422">
        <v>7262</v>
      </c>
      <c r="D24" s="422">
        <v>7049</v>
      </c>
      <c r="E24" s="423">
        <v>6244</v>
      </c>
      <c r="F24" s="422">
        <v>6072</v>
      </c>
      <c r="G24" s="422">
        <v>5751</v>
      </c>
      <c r="H24" s="422">
        <v>5692</v>
      </c>
      <c r="I24" s="422">
        <v>5697</v>
      </c>
      <c r="J24" s="422">
        <v>5719</v>
      </c>
      <c r="K24" s="422">
        <v>5845</v>
      </c>
      <c r="L24" s="422">
        <v>5905</v>
      </c>
      <c r="M24" s="422">
        <v>6040</v>
      </c>
    </row>
    <row r="25" spans="1:13" s="142" customFormat="1" ht="12.75" customHeight="1" x14ac:dyDescent="0.2">
      <c r="A25" s="115"/>
      <c r="B25" s="14" t="s">
        <v>164</v>
      </c>
      <c r="C25" s="422">
        <v>174</v>
      </c>
      <c r="D25" s="422">
        <v>166</v>
      </c>
      <c r="E25" s="423">
        <v>159</v>
      </c>
      <c r="F25" s="422">
        <v>150</v>
      </c>
      <c r="G25" s="422">
        <v>154</v>
      </c>
      <c r="H25" s="422">
        <v>155</v>
      </c>
      <c r="I25" s="422">
        <v>166</v>
      </c>
      <c r="J25" s="422">
        <v>158</v>
      </c>
      <c r="K25" s="422">
        <v>157</v>
      </c>
      <c r="L25" s="422">
        <v>166</v>
      </c>
      <c r="M25" s="422">
        <v>175</v>
      </c>
    </row>
    <row r="26" spans="1:13" s="142" customFormat="1" ht="12.75" customHeight="1" x14ac:dyDescent="0.2">
      <c r="A26" s="115"/>
      <c r="B26" s="14" t="s">
        <v>159</v>
      </c>
      <c r="C26" s="422">
        <v>461</v>
      </c>
      <c r="D26" s="422">
        <v>454</v>
      </c>
      <c r="E26" s="423">
        <v>406</v>
      </c>
      <c r="F26" s="422">
        <v>398</v>
      </c>
      <c r="G26" s="422">
        <v>380</v>
      </c>
      <c r="H26" s="422">
        <v>384</v>
      </c>
      <c r="I26" s="422">
        <v>371</v>
      </c>
      <c r="J26" s="422">
        <v>352</v>
      </c>
      <c r="K26" s="422">
        <v>348</v>
      </c>
      <c r="L26" s="422">
        <v>350</v>
      </c>
      <c r="M26" s="422">
        <v>353</v>
      </c>
    </row>
    <row r="27" spans="1:13" s="142" customFormat="1" ht="12.75" customHeight="1" x14ac:dyDescent="0.2">
      <c r="A27" s="115"/>
      <c r="B27" s="14" t="s">
        <v>167</v>
      </c>
      <c r="C27" s="422">
        <v>1251</v>
      </c>
      <c r="D27" s="422">
        <v>1178</v>
      </c>
      <c r="E27" s="423">
        <v>1047</v>
      </c>
      <c r="F27" s="422">
        <v>1031</v>
      </c>
      <c r="G27" s="422">
        <v>968</v>
      </c>
      <c r="H27" s="422">
        <v>953</v>
      </c>
      <c r="I27" s="422">
        <v>958</v>
      </c>
      <c r="J27" s="422">
        <v>984</v>
      </c>
      <c r="K27" s="422">
        <v>997</v>
      </c>
      <c r="L27" s="422">
        <v>989</v>
      </c>
      <c r="M27" s="422">
        <v>988</v>
      </c>
    </row>
    <row r="28" spans="1:13" s="142" customFormat="1" ht="12.75" customHeight="1" x14ac:dyDescent="0.2">
      <c r="A28" s="115"/>
      <c r="B28" s="14" t="s">
        <v>160</v>
      </c>
      <c r="C28" s="422">
        <v>427</v>
      </c>
      <c r="D28" s="422">
        <v>426</v>
      </c>
      <c r="E28" s="423">
        <v>381</v>
      </c>
      <c r="F28" s="422">
        <v>359</v>
      </c>
      <c r="G28" s="422">
        <v>344</v>
      </c>
      <c r="H28" s="422">
        <v>333</v>
      </c>
      <c r="I28" s="422">
        <v>339</v>
      </c>
      <c r="J28" s="422">
        <v>346</v>
      </c>
      <c r="K28" s="422">
        <v>355</v>
      </c>
      <c r="L28" s="422">
        <v>359</v>
      </c>
      <c r="M28" s="422">
        <v>372</v>
      </c>
    </row>
    <row r="29" spans="1:13" s="142" customFormat="1" ht="12.75" customHeight="1" x14ac:dyDescent="0.2">
      <c r="A29" s="115"/>
      <c r="B29" s="14" t="s">
        <v>168</v>
      </c>
      <c r="C29" s="422">
        <v>146</v>
      </c>
      <c r="D29" s="422">
        <v>134</v>
      </c>
      <c r="E29" s="423">
        <v>119</v>
      </c>
      <c r="F29" s="422">
        <v>117</v>
      </c>
      <c r="G29" s="422">
        <v>117</v>
      </c>
      <c r="H29" s="422">
        <v>125</v>
      </c>
      <c r="I29" s="422">
        <v>119</v>
      </c>
      <c r="J29" s="422">
        <v>123</v>
      </c>
      <c r="K29" s="422">
        <v>133</v>
      </c>
      <c r="L29" s="422">
        <v>142</v>
      </c>
      <c r="M29" s="422">
        <v>134</v>
      </c>
    </row>
    <row r="30" spans="1:13" s="142" customFormat="1" ht="12.75" customHeight="1" x14ac:dyDescent="0.2">
      <c r="A30" s="115"/>
      <c r="B30" s="14" t="s">
        <v>161</v>
      </c>
      <c r="C30" s="422">
        <v>3584</v>
      </c>
      <c r="D30" s="422">
        <v>3394</v>
      </c>
      <c r="E30" s="423">
        <v>2957</v>
      </c>
      <c r="F30" s="422">
        <v>2769</v>
      </c>
      <c r="G30" s="422">
        <v>2484</v>
      </c>
      <c r="H30" s="422">
        <v>2361</v>
      </c>
      <c r="I30" s="422">
        <v>2323</v>
      </c>
      <c r="J30" s="422">
        <v>2329</v>
      </c>
      <c r="K30" s="422">
        <v>2337</v>
      </c>
      <c r="L30" s="422">
        <v>2393</v>
      </c>
      <c r="M30" s="422">
        <v>2412</v>
      </c>
    </row>
    <row r="31" spans="1:13" s="142" customFormat="1" ht="12.75" customHeight="1" x14ac:dyDescent="0.2">
      <c r="A31" s="115"/>
      <c r="B31" s="14" t="s">
        <v>162</v>
      </c>
      <c r="C31" s="422">
        <v>1345</v>
      </c>
      <c r="D31" s="422">
        <v>1320</v>
      </c>
      <c r="E31" s="423">
        <v>1119</v>
      </c>
      <c r="F31" s="422">
        <v>1079</v>
      </c>
      <c r="G31" s="422">
        <v>1031</v>
      </c>
      <c r="H31" s="422">
        <v>1045</v>
      </c>
      <c r="I31" s="422">
        <v>1062</v>
      </c>
      <c r="J31" s="422">
        <v>1072</v>
      </c>
      <c r="K31" s="422">
        <v>1068</v>
      </c>
      <c r="L31" s="422">
        <v>1085</v>
      </c>
      <c r="M31" s="422">
        <v>1084</v>
      </c>
    </row>
    <row r="32" spans="1:13" s="142" customFormat="1" ht="12.75" customHeight="1" x14ac:dyDescent="0.2">
      <c r="A32" s="115"/>
      <c r="B32" s="14" t="s">
        <v>169</v>
      </c>
      <c r="C32" s="422">
        <v>1241</v>
      </c>
      <c r="D32" s="422">
        <v>1259</v>
      </c>
      <c r="E32" s="423">
        <v>1109</v>
      </c>
      <c r="F32" s="422">
        <v>1162</v>
      </c>
      <c r="G32" s="422">
        <v>1180</v>
      </c>
      <c r="H32" s="422">
        <v>1250</v>
      </c>
      <c r="I32" s="422">
        <v>1309</v>
      </c>
      <c r="J32" s="422">
        <v>1386</v>
      </c>
      <c r="K32" s="422">
        <v>1412</v>
      </c>
      <c r="L32" s="422">
        <v>1468</v>
      </c>
      <c r="M32" s="422">
        <v>1541</v>
      </c>
    </row>
    <row r="33" spans="1:13" s="142" customFormat="1" ht="16.5" customHeight="1" x14ac:dyDescent="0.2">
      <c r="A33" s="242" t="s">
        <v>77</v>
      </c>
      <c r="B33" s="36" t="s">
        <v>170</v>
      </c>
      <c r="C33" s="420">
        <v>164</v>
      </c>
      <c r="D33" s="420">
        <v>167</v>
      </c>
      <c r="E33" s="421">
        <v>167</v>
      </c>
      <c r="F33" s="420">
        <v>195</v>
      </c>
      <c r="G33" s="420">
        <v>184</v>
      </c>
      <c r="H33" s="420">
        <v>189</v>
      </c>
      <c r="I33" s="420">
        <v>193</v>
      </c>
      <c r="J33" s="420">
        <v>211</v>
      </c>
      <c r="K33" s="420">
        <v>204</v>
      </c>
      <c r="L33" s="420">
        <v>194</v>
      </c>
      <c r="M33" s="420">
        <v>183</v>
      </c>
    </row>
    <row r="34" spans="1:13" s="142" customFormat="1" ht="12.75" customHeight="1" x14ac:dyDescent="0.2">
      <c r="A34" s="242" t="s">
        <v>78</v>
      </c>
      <c r="B34" s="36" t="s">
        <v>179</v>
      </c>
      <c r="C34" s="420">
        <v>604</v>
      </c>
      <c r="D34" s="420">
        <v>627</v>
      </c>
      <c r="E34" s="421">
        <v>578</v>
      </c>
      <c r="F34" s="420">
        <v>607</v>
      </c>
      <c r="G34" s="420">
        <v>624</v>
      </c>
      <c r="H34" s="420">
        <v>640</v>
      </c>
      <c r="I34" s="420">
        <v>637</v>
      </c>
      <c r="J34" s="420">
        <v>623</v>
      </c>
      <c r="K34" s="420">
        <v>605</v>
      </c>
      <c r="L34" s="420">
        <v>607</v>
      </c>
      <c r="M34" s="420">
        <v>602</v>
      </c>
    </row>
    <row r="35" spans="1:13" s="142" customFormat="1" ht="12.75" customHeight="1" x14ac:dyDescent="0.2">
      <c r="A35" s="242" t="s">
        <v>79</v>
      </c>
      <c r="B35" s="36" t="s">
        <v>80</v>
      </c>
      <c r="C35" s="420">
        <v>47320</v>
      </c>
      <c r="D35" s="420">
        <v>44296</v>
      </c>
      <c r="E35" s="421">
        <v>36252</v>
      </c>
      <c r="F35" s="420">
        <v>34175</v>
      </c>
      <c r="G35" s="420">
        <v>29895</v>
      </c>
      <c r="H35" s="420">
        <v>27952</v>
      </c>
      <c r="I35" s="420">
        <v>27621</v>
      </c>
      <c r="J35" s="420">
        <v>27400</v>
      </c>
      <c r="K35" s="420">
        <v>27945</v>
      </c>
      <c r="L35" s="420">
        <v>28669</v>
      </c>
      <c r="M35" s="420">
        <v>29662</v>
      </c>
    </row>
    <row r="36" spans="1:13" s="142" customFormat="1" ht="12.75" customHeight="1" x14ac:dyDescent="0.2">
      <c r="A36" s="242" t="s">
        <v>81</v>
      </c>
      <c r="B36" s="36" t="s">
        <v>180</v>
      </c>
      <c r="C36" s="420">
        <v>96040</v>
      </c>
      <c r="D36" s="420">
        <v>93690</v>
      </c>
      <c r="E36" s="421">
        <v>79126</v>
      </c>
      <c r="F36" s="420">
        <v>78258</v>
      </c>
      <c r="G36" s="420">
        <v>74719</v>
      </c>
      <c r="H36" s="420">
        <v>73629</v>
      </c>
      <c r="I36" s="420">
        <v>74208</v>
      </c>
      <c r="J36" s="420">
        <v>74441</v>
      </c>
      <c r="K36" s="420">
        <v>74332</v>
      </c>
      <c r="L36" s="420">
        <v>73637</v>
      </c>
      <c r="M36" s="420">
        <v>73191</v>
      </c>
    </row>
    <row r="37" spans="1:13" s="142" customFormat="1" ht="12.75" customHeight="1" x14ac:dyDescent="0.2">
      <c r="A37" s="242" t="s">
        <v>54</v>
      </c>
      <c r="B37" s="36" t="s">
        <v>94</v>
      </c>
      <c r="C37" s="420">
        <v>14037</v>
      </c>
      <c r="D37" s="420">
        <v>13968</v>
      </c>
      <c r="E37" s="421">
        <v>11713</v>
      </c>
      <c r="F37" s="420">
        <v>11467</v>
      </c>
      <c r="G37" s="420">
        <v>10925</v>
      </c>
      <c r="H37" s="420">
        <v>10641</v>
      </c>
      <c r="I37" s="420">
        <v>10632</v>
      </c>
      <c r="J37" s="420">
        <v>10537</v>
      </c>
      <c r="K37" s="420">
        <v>10462</v>
      </c>
      <c r="L37" s="420">
        <v>10490</v>
      </c>
      <c r="M37" s="420">
        <v>10497</v>
      </c>
    </row>
    <row r="38" spans="1:13" s="142" customFormat="1" ht="12.75" customHeight="1" x14ac:dyDescent="0.2">
      <c r="A38" s="242" t="s">
        <v>10</v>
      </c>
      <c r="B38" s="36" t="s">
        <v>171</v>
      </c>
      <c r="C38" s="420">
        <v>37813</v>
      </c>
      <c r="D38" s="420">
        <v>37470</v>
      </c>
      <c r="E38" s="421">
        <v>31549</v>
      </c>
      <c r="F38" s="420">
        <v>31724</v>
      </c>
      <c r="G38" s="420">
        <v>30385</v>
      </c>
      <c r="H38" s="420">
        <v>30313</v>
      </c>
      <c r="I38" s="420">
        <v>31162</v>
      </c>
      <c r="J38" s="420">
        <v>32218</v>
      </c>
      <c r="K38" s="420">
        <v>33270</v>
      </c>
      <c r="L38" s="420">
        <v>34159</v>
      </c>
      <c r="M38" s="420">
        <v>34949</v>
      </c>
    </row>
    <row r="39" spans="1:13" s="142" customFormat="1" ht="12.75" customHeight="1" x14ac:dyDescent="0.2">
      <c r="A39" s="242" t="s">
        <v>82</v>
      </c>
      <c r="B39" s="36" t="s">
        <v>177</v>
      </c>
      <c r="C39" s="420">
        <v>4438</v>
      </c>
      <c r="D39" s="420">
        <v>4624</v>
      </c>
      <c r="E39" s="421">
        <v>3861</v>
      </c>
      <c r="F39" s="420">
        <v>4072</v>
      </c>
      <c r="G39" s="420">
        <v>4095</v>
      </c>
      <c r="H39" s="420">
        <v>4362</v>
      </c>
      <c r="I39" s="420">
        <v>4637</v>
      </c>
      <c r="J39" s="420">
        <v>4749</v>
      </c>
      <c r="K39" s="420">
        <v>4883</v>
      </c>
      <c r="L39" s="420">
        <v>5130</v>
      </c>
      <c r="M39" s="420">
        <v>5304</v>
      </c>
    </row>
    <row r="40" spans="1:13" s="142" customFormat="1" ht="12.75" customHeight="1" x14ac:dyDescent="0.2">
      <c r="A40" s="242" t="s">
        <v>83</v>
      </c>
      <c r="B40" s="36" t="s">
        <v>172</v>
      </c>
      <c r="C40" s="420">
        <v>3222</v>
      </c>
      <c r="D40" s="420">
        <v>3323</v>
      </c>
      <c r="E40" s="421">
        <v>3052</v>
      </c>
      <c r="F40" s="420">
        <v>3369</v>
      </c>
      <c r="G40" s="420">
        <v>3456</v>
      </c>
      <c r="H40" s="420">
        <v>3582</v>
      </c>
      <c r="I40" s="420">
        <v>3675</v>
      </c>
      <c r="J40" s="420">
        <v>3674</v>
      </c>
      <c r="K40" s="420">
        <v>3659</v>
      </c>
      <c r="L40" s="420">
        <v>3692</v>
      </c>
      <c r="M40" s="420">
        <v>3685</v>
      </c>
    </row>
    <row r="41" spans="1:13" s="142" customFormat="1" ht="12.75" customHeight="1" x14ac:dyDescent="0.2">
      <c r="A41" s="242" t="s">
        <v>84</v>
      </c>
      <c r="B41" s="36" t="s">
        <v>104</v>
      </c>
      <c r="C41" s="420">
        <v>9451</v>
      </c>
      <c r="D41" s="420">
        <v>8926</v>
      </c>
      <c r="E41" s="421">
        <v>6887</v>
      </c>
      <c r="F41" s="420">
        <v>6592</v>
      </c>
      <c r="G41" s="420">
        <v>6220</v>
      </c>
      <c r="H41" s="420">
        <v>6033</v>
      </c>
      <c r="I41" s="420">
        <v>6325</v>
      </c>
      <c r="J41" s="420">
        <v>6641</v>
      </c>
      <c r="K41" s="420">
        <v>7069</v>
      </c>
      <c r="L41" s="420">
        <v>7649</v>
      </c>
      <c r="M41" s="420">
        <v>8416</v>
      </c>
    </row>
    <row r="42" spans="1:13" s="142" customFormat="1" ht="12.75" customHeight="1" x14ac:dyDescent="0.2">
      <c r="A42" s="242" t="s">
        <v>55</v>
      </c>
      <c r="B42" s="36" t="s">
        <v>181</v>
      </c>
      <c r="C42" s="420">
        <v>23013</v>
      </c>
      <c r="D42" s="420">
        <v>23910</v>
      </c>
      <c r="E42" s="421">
        <v>20506</v>
      </c>
      <c r="F42" s="420">
        <v>20916</v>
      </c>
      <c r="G42" s="420">
        <v>20571</v>
      </c>
      <c r="H42" s="420">
        <v>20799</v>
      </c>
      <c r="I42" s="420">
        <v>21426</v>
      </c>
      <c r="J42" s="420">
        <v>21717</v>
      </c>
      <c r="K42" s="420">
        <v>22039</v>
      </c>
      <c r="L42" s="420">
        <v>22524</v>
      </c>
      <c r="M42" s="420">
        <v>23187</v>
      </c>
    </row>
    <row r="43" spans="1:13" s="142" customFormat="1" ht="12.75" customHeight="1" x14ac:dyDescent="0.2">
      <c r="A43" s="242" t="s">
        <v>86</v>
      </c>
      <c r="B43" s="36" t="s">
        <v>175</v>
      </c>
      <c r="C43" s="420">
        <v>8872</v>
      </c>
      <c r="D43" s="420">
        <v>8895</v>
      </c>
      <c r="E43" s="421">
        <v>7331</v>
      </c>
      <c r="F43" s="420">
        <v>7411</v>
      </c>
      <c r="G43" s="420">
        <v>7180</v>
      </c>
      <c r="H43" s="420">
        <v>7258</v>
      </c>
      <c r="I43" s="420">
        <v>7438</v>
      </c>
      <c r="J43" s="420">
        <v>7568</v>
      </c>
      <c r="K43" s="420">
        <v>7855</v>
      </c>
      <c r="L43" s="420">
        <v>7959</v>
      </c>
      <c r="M43" s="420">
        <v>7811</v>
      </c>
    </row>
    <row r="44" spans="1:13" s="142" customFormat="1" ht="12.75" customHeight="1" x14ac:dyDescent="0.2">
      <c r="A44" s="242" t="s">
        <v>87</v>
      </c>
      <c r="B44" s="36" t="s">
        <v>176</v>
      </c>
      <c r="C44" s="420">
        <v>1533</v>
      </c>
      <c r="D44" s="420">
        <v>1257</v>
      </c>
      <c r="E44" s="421">
        <v>657</v>
      </c>
      <c r="F44" s="420">
        <v>660</v>
      </c>
      <c r="G44" s="420">
        <v>638</v>
      </c>
      <c r="H44" s="420">
        <v>586</v>
      </c>
      <c r="I44" s="420">
        <v>599</v>
      </c>
      <c r="J44" s="420">
        <v>596</v>
      </c>
      <c r="K44" s="420">
        <v>560</v>
      </c>
      <c r="L44" s="420">
        <v>559</v>
      </c>
      <c r="M44" s="420">
        <v>564</v>
      </c>
    </row>
    <row r="45" spans="1:13" s="142" customFormat="1" ht="12.75" customHeight="1" x14ac:dyDescent="0.2">
      <c r="A45" s="242" t="s">
        <v>95</v>
      </c>
      <c r="B45" s="36" t="s">
        <v>85</v>
      </c>
      <c r="C45" s="420">
        <v>4547</v>
      </c>
      <c r="D45" s="420">
        <v>4410</v>
      </c>
      <c r="E45" s="421">
        <v>3611</v>
      </c>
      <c r="F45" s="420">
        <v>3619</v>
      </c>
      <c r="G45" s="420">
        <v>3562</v>
      </c>
      <c r="H45" s="420">
        <v>3602</v>
      </c>
      <c r="I45" s="420">
        <v>3802</v>
      </c>
      <c r="J45" s="420">
        <v>3857</v>
      </c>
      <c r="K45" s="420">
        <v>3829</v>
      </c>
      <c r="L45" s="420">
        <v>3817</v>
      </c>
      <c r="M45" s="420">
        <v>3764</v>
      </c>
    </row>
    <row r="46" spans="1:13" s="142" customFormat="1" ht="12.75" customHeight="1" x14ac:dyDescent="0.2">
      <c r="A46" s="242" t="s">
        <v>88</v>
      </c>
      <c r="B46" s="36" t="s">
        <v>143</v>
      </c>
      <c r="C46" s="420">
        <v>14325</v>
      </c>
      <c r="D46" s="420">
        <v>14806</v>
      </c>
      <c r="E46" s="421">
        <v>13377</v>
      </c>
      <c r="F46" s="420">
        <v>14108</v>
      </c>
      <c r="G46" s="420">
        <v>14259</v>
      </c>
      <c r="H46" s="420">
        <v>14586</v>
      </c>
      <c r="I46" s="420">
        <v>14787</v>
      </c>
      <c r="J46" s="420">
        <v>15110</v>
      </c>
      <c r="K46" s="420">
        <v>15253</v>
      </c>
      <c r="L46" s="420">
        <v>15453</v>
      </c>
      <c r="M46" s="420">
        <v>15499</v>
      </c>
    </row>
    <row r="47" spans="1:13" s="142" customFormat="1" ht="12.75" customHeight="1" x14ac:dyDescent="0.2">
      <c r="A47" s="242" t="s">
        <v>96</v>
      </c>
      <c r="B47" s="36" t="s">
        <v>173</v>
      </c>
      <c r="C47" s="420">
        <v>3180</v>
      </c>
      <c r="D47" s="420">
        <v>3268</v>
      </c>
      <c r="E47" s="421">
        <v>2742</v>
      </c>
      <c r="F47" s="420">
        <v>2777</v>
      </c>
      <c r="G47" s="420">
        <v>2715</v>
      </c>
      <c r="H47" s="420">
        <v>2849</v>
      </c>
      <c r="I47" s="420">
        <v>3087</v>
      </c>
      <c r="J47" s="420">
        <v>3213</v>
      </c>
      <c r="K47" s="420">
        <v>3351</v>
      </c>
      <c r="L47" s="420">
        <v>3605</v>
      </c>
      <c r="M47" s="420">
        <v>3886</v>
      </c>
    </row>
    <row r="48" spans="1:13" ht="12.75" customHeight="1" x14ac:dyDescent="0.2">
      <c r="A48" s="242" t="s">
        <v>97</v>
      </c>
      <c r="B48" s="36" t="s">
        <v>105</v>
      </c>
      <c r="C48" s="420">
        <v>16011</v>
      </c>
      <c r="D48" s="420">
        <v>16240</v>
      </c>
      <c r="E48" s="421">
        <v>13841</v>
      </c>
      <c r="F48" s="420">
        <v>13907</v>
      </c>
      <c r="G48" s="420">
        <v>13245</v>
      </c>
      <c r="H48" s="420">
        <v>13201</v>
      </c>
      <c r="I48" s="420">
        <v>13415</v>
      </c>
      <c r="J48" s="420">
        <v>13491</v>
      </c>
      <c r="K48" s="420">
        <v>13431</v>
      </c>
      <c r="L48" s="420">
        <v>13330</v>
      </c>
      <c r="M48" s="420">
        <v>13348</v>
      </c>
    </row>
    <row r="49" spans="1:13" ht="12.75" customHeight="1" x14ac:dyDescent="0.2">
      <c r="A49" s="38" t="s">
        <v>98</v>
      </c>
      <c r="B49" s="39" t="s">
        <v>174</v>
      </c>
      <c r="C49" s="424">
        <v>6</v>
      </c>
      <c r="D49" s="424">
        <v>6</v>
      </c>
      <c r="E49" s="425">
        <v>12</v>
      </c>
      <c r="F49" s="424">
        <v>11</v>
      </c>
      <c r="G49" s="424">
        <v>8</v>
      </c>
      <c r="H49" s="424">
        <v>11</v>
      </c>
      <c r="I49" s="424">
        <v>15</v>
      </c>
      <c r="J49" s="424">
        <v>13</v>
      </c>
      <c r="K49" s="424">
        <v>16</v>
      </c>
      <c r="L49" s="424">
        <v>13</v>
      </c>
      <c r="M49" s="424">
        <v>14</v>
      </c>
    </row>
    <row r="50" spans="1:13" ht="15" customHeight="1" x14ac:dyDescent="0.2">
      <c r="A50" s="21" t="s">
        <v>141</v>
      </c>
      <c r="B50" s="10"/>
      <c r="C50" s="105"/>
      <c r="H50" s="234"/>
      <c r="I50" s="234"/>
      <c r="J50" s="234"/>
      <c r="K50" s="234"/>
      <c r="L50" s="234"/>
      <c r="M50" s="234"/>
    </row>
    <row r="51" spans="1:13" ht="19.5" customHeight="1" x14ac:dyDescent="0.2">
      <c r="B51" s="243"/>
      <c r="C51" s="243"/>
    </row>
  </sheetData>
  <mergeCells count="1">
    <mergeCell ref="A1:M1"/>
  </mergeCells>
  <phoneticPr fontId="15" type="noConversion"/>
  <conditionalFormatting sqref="H4:I4 J2:J3 J51:J1048576 C2:G4 C50:G1048576 C5:M49">
    <cfRule type="cellIs" dxfId="416" priority="24" operator="equal">
      <formula>0</formula>
    </cfRule>
  </conditionalFormatting>
  <conditionalFormatting sqref="H2:I3 H51:I1048576">
    <cfRule type="cellIs" dxfId="415" priority="23" operator="equal">
      <formula>0</formula>
    </cfRule>
  </conditionalFormatting>
  <conditionalFormatting sqref="J4">
    <cfRule type="cellIs" dxfId="414" priority="15" operator="equal">
      <formula>0</formula>
    </cfRule>
  </conditionalFormatting>
  <conditionalFormatting sqref="M4">
    <cfRule type="cellIs" dxfId="413" priority="6" operator="equal">
      <formula>0</formula>
    </cfRule>
  </conditionalFormatting>
  <conditionalFormatting sqref="M2:M3 M51:M1048576">
    <cfRule type="cellIs" dxfId="412" priority="7" operator="equal">
      <formula>0</formula>
    </cfRule>
  </conditionalFormatting>
  <conditionalFormatting sqref="K4">
    <cfRule type="cellIs" dxfId="411" priority="4" operator="equal">
      <formula>0</formula>
    </cfRule>
  </conditionalFormatting>
  <conditionalFormatting sqref="K2:K3 K51:K1048576">
    <cfRule type="cellIs" dxfId="410" priority="5" operator="equal">
      <formula>0</formula>
    </cfRule>
  </conditionalFormatting>
  <conditionalFormatting sqref="L4">
    <cfRule type="cellIs" dxfId="409" priority="1" operator="equal">
      <formula>0</formula>
    </cfRule>
  </conditionalFormatting>
  <conditionalFormatting sqref="L2:L3 L51:L1048576">
    <cfRule type="cellIs" dxfId="408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tabColor indexed="24"/>
  </sheetPr>
  <dimension ref="A1:X18"/>
  <sheetViews>
    <sheetView workbookViewId="0">
      <selection sqref="A1:M1"/>
    </sheetView>
  </sheetViews>
  <sheetFormatPr defaultRowHeight="11.25" x14ac:dyDescent="0.2"/>
  <cols>
    <col min="1" max="1" width="17.140625" style="8" customWidth="1"/>
    <col min="2" max="2" width="7.5703125" style="31" customWidth="1"/>
    <col min="3" max="5" width="7.5703125" style="8" customWidth="1"/>
    <col min="6" max="12" width="7.5703125" style="31" customWidth="1"/>
    <col min="13" max="14" width="5.85546875" style="8" bestFit="1" customWidth="1"/>
    <col min="15" max="19" width="5.85546875" style="31" bestFit="1" customWidth="1"/>
    <col min="20" max="24" width="9.140625" style="31"/>
    <col min="25" max="16384" width="9.140625" style="8"/>
  </cols>
  <sheetData>
    <row r="1" spans="1:24" s="23" customFormat="1" ht="28.5" customHeight="1" x14ac:dyDescent="0.2">
      <c r="A1" s="643" t="s">
        <v>205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O1" s="638"/>
      <c r="P1" s="638"/>
      <c r="Q1" s="638"/>
      <c r="R1" s="638"/>
      <c r="S1" s="638"/>
      <c r="T1" s="638"/>
      <c r="U1" s="638"/>
      <c r="V1" s="638"/>
      <c r="W1" s="638"/>
      <c r="X1" s="638"/>
    </row>
    <row r="2" spans="1:24" ht="15" customHeigh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24" ht="15" customHeight="1" x14ac:dyDescent="0.2">
      <c r="A3" s="255" t="s">
        <v>14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24" ht="28.5" customHeight="1" thickBot="1" x14ac:dyDescent="0.25">
      <c r="A4" s="204"/>
      <c r="B4" s="204">
        <v>2008</v>
      </c>
      <c r="C4" s="204">
        <v>2009</v>
      </c>
      <c r="D4" s="256">
        <v>2010</v>
      </c>
      <c r="E4" s="204">
        <v>2011</v>
      </c>
      <c r="F4" s="204">
        <v>2012</v>
      </c>
      <c r="G4" s="204">
        <v>2013</v>
      </c>
      <c r="H4" s="204">
        <v>2014</v>
      </c>
      <c r="I4" s="204">
        <v>2015</v>
      </c>
      <c r="J4" s="204">
        <v>2016</v>
      </c>
      <c r="K4" s="204">
        <v>2017</v>
      </c>
      <c r="L4" s="204">
        <v>2018</v>
      </c>
    </row>
    <row r="5" spans="1:24" ht="20.25" customHeight="1" thickTop="1" x14ac:dyDescent="0.2">
      <c r="A5" s="257" t="s">
        <v>12</v>
      </c>
      <c r="B5" s="426">
        <v>343663</v>
      </c>
      <c r="C5" s="426">
        <v>336378</v>
      </c>
      <c r="D5" s="427">
        <v>283311</v>
      </c>
      <c r="E5" s="428">
        <v>281015</v>
      </c>
      <c r="F5" s="428">
        <v>268026</v>
      </c>
      <c r="G5" s="428">
        <v>265860</v>
      </c>
      <c r="H5" s="428">
        <v>270181</v>
      </c>
      <c r="I5" s="428">
        <v>273060</v>
      </c>
      <c r="J5" s="428">
        <v>276332</v>
      </c>
      <c r="K5" s="428">
        <v>279191</v>
      </c>
      <c r="L5" s="428">
        <v>282236</v>
      </c>
      <c r="O5" s="637"/>
      <c r="P5" s="637"/>
      <c r="Q5" s="637"/>
      <c r="R5" s="637"/>
      <c r="S5" s="637"/>
      <c r="T5" s="637"/>
      <c r="U5" s="637"/>
      <c r="V5" s="637"/>
      <c r="W5" s="637"/>
    </row>
    <row r="6" spans="1:24" ht="20.25" customHeight="1" x14ac:dyDescent="0.2">
      <c r="A6" s="258" t="s">
        <v>33</v>
      </c>
      <c r="B6" s="429">
        <v>232299</v>
      </c>
      <c r="C6" s="429">
        <v>230140</v>
      </c>
      <c r="D6" s="430">
        <v>186312</v>
      </c>
      <c r="E6" s="431">
        <v>187102</v>
      </c>
      <c r="F6" s="431">
        <v>182051</v>
      </c>
      <c r="G6" s="431">
        <v>181486</v>
      </c>
      <c r="H6" s="431">
        <v>183708</v>
      </c>
      <c r="I6" s="431">
        <v>184117</v>
      </c>
      <c r="J6" s="431">
        <v>184891</v>
      </c>
      <c r="K6" s="431">
        <v>184468</v>
      </c>
      <c r="L6" s="431">
        <v>184590</v>
      </c>
    </row>
    <row r="7" spans="1:24" ht="15" customHeight="1" x14ac:dyDescent="0.2">
      <c r="A7" s="258" t="s">
        <v>34</v>
      </c>
      <c r="B7" s="429">
        <v>60098</v>
      </c>
      <c r="C7" s="429">
        <v>57657</v>
      </c>
      <c r="D7" s="430">
        <v>51885</v>
      </c>
      <c r="E7" s="431">
        <v>50316</v>
      </c>
      <c r="F7" s="431">
        <v>45885</v>
      </c>
      <c r="G7" s="431">
        <v>44774</v>
      </c>
      <c r="H7" s="431">
        <v>45735</v>
      </c>
      <c r="I7" s="431">
        <v>46893</v>
      </c>
      <c r="J7" s="431">
        <v>48126</v>
      </c>
      <c r="K7" s="431">
        <v>49422</v>
      </c>
      <c r="L7" s="431">
        <v>50470</v>
      </c>
    </row>
    <row r="8" spans="1:24" ht="15" customHeight="1" x14ac:dyDescent="0.2">
      <c r="A8" s="258" t="s">
        <v>35</v>
      </c>
      <c r="B8" s="429">
        <v>27964</v>
      </c>
      <c r="C8" s="429">
        <v>26551</v>
      </c>
      <c r="D8" s="430">
        <v>23891</v>
      </c>
      <c r="E8" s="431">
        <v>22790</v>
      </c>
      <c r="F8" s="431">
        <v>20638</v>
      </c>
      <c r="G8" s="431">
        <v>20254</v>
      </c>
      <c r="H8" s="431">
        <v>20894</v>
      </c>
      <c r="I8" s="431">
        <v>21666</v>
      </c>
      <c r="J8" s="431">
        <v>22135</v>
      </c>
      <c r="K8" s="431">
        <v>23259</v>
      </c>
      <c r="L8" s="431">
        <v>24296</v>
      </c>
    </row>
    <row r="9" spans="1:24" ht="15" customHeight="1" x14ac:dyDescent="0.2">
      <c r="A9" s="258" t="s">
        <v>36</v>
      </c>
      <c r="B9" s="429">
        <v>15531</v>
      </c>
      <c r="C9" s="429">
        <v>14607</v>
      </c>
      <c r="D9" s="430">
        <v>13242</v>
      </c>
      <c r="E9" s="431">
        <v>12734</v>
      </c>
      <c r="F9" s="431">
        <v>11822</v>
      </c>
      <c r="G9" s="431">
        <v>11687</v>
      </c>
      <c r="H9" s="431">
        <v>12067</v>
      </c>
      <c r="I9" s="431">
        <v>12480</v>
      </c>
      <c r="J9" s="431">
        <v>12961</v>
      </c>
      <c r="K9" s="431">
        <v>13502</v>
      </c>
      <c r="L9" s="431">
        <v>14010</v>
      </c>
    </row>
    <row r="10" spans="1:24" ht="15" customHeight="1" x14ac:dyDescent="0.2">
      <c r="A10" s="258" t="s">
        <v>37</v>
      </c>
      <c r="B10" s="429">
        <v>4519</v>
      </c>
      <c r="C10" s="429">
        <v>4338</v>
      </c>
      <c r="D10" s="430">
        <v>3922</v>
      </c>
      <c r="E10" s="431">
        <v>3802</v>
      </c>
      <c r="F10" s="431">
        <v>3561</v>
      </c>
      <c r="G10" s="431">
        <v>3554</v>
      </c>
      <c r="H10" s="431">
        <v>3638</v>
      </c>
      <c r="I10" s="431">
        <v>3751</v>
      </c>
      <c r="J10" s="431">
        <v>3911</v>
      </c>
      <c r="K10" s="431">
        <v>4102</v>
      </c>
      <c r="L10" s="431">
        <v>4255</v>
      </c>
    </row>
    <row r="11" spans="1:24" ht="15" customHeight="1" x14ac:dyDescent="0.2">
      <c r="A11" s="258" t="s">
        <v>38</v>
      </c>
      <c r="B11" s="429">
        <v>1321</v>
      </c>
      <c r="C11" s="429">
        <v>1257</v>
      </c>
      <c r="D11" s="430">
        <v>1105</v>
      </c>
      <c r="E11" s="431">
        <v>1142</v>
      </c>
      <c r="F11" s="431">
        <v>1060</v>
      </c>
      <c r="G11" s="431">
        <v>1084</v>
      </c>
      <c r="H11" s="431">
        <v>1128</v>
      </c>
      <c r="I11" s="431">
        <v>1158</v>
      </c>
      <c r="J11" s="431">
        <v>1196</v>
      </c>
      <c r="K11" s="431">
        <v>1276</v>
      </c>
      <c r="L11" s="431">
        <v>1343</v>
      </c>
    </row>
    <row r="12" spans="1:24" ht="15" customHeight="1" x14ac:dyDescent="0.2">
      <c r="A12" s="258" t="s">
        <v>39</v>
      </c>
      <c r="B12" s="429">
        <v>633</v>
      </c>
      <c r="C12" s="429">
        <v>604</v>
      </c>
      <c r="D12" s="430">
        <v>539</v>
      </c>
      <c r="E12" s="431">
        <v>521</v>
      </c>
      <c r="F12" s="431">
        <v>500</v>
      </c>
      <c r="G12" s="431">
        <v>541</v>
      </c>
      <c r="H12" s="431">
        <v>530</v>
      </c>
      <c r="I12" s="431">
        <v>531</v>
      </c>
      <c r="J12" s="431">
        <v>558</v>
      </c>
      <c r="K12" s="431">
        <v>569</v>
      </c>
      <c r="L12" s="431">
        <v>599</v>
      </c>
    </row>
    <row r="13" spans="1:24" ht="15" customHeight="1" x14ac:dyDescent="0.2">
      <c r="A13" s="258" t="s">
        <v>40</v>
      </c>
      <c r="B13" s="429">
        <v>367</v>
      </c>
      <c r="C13" s="429">
        <v>329</v>
      </c>
      <c r="D13" s="430">
        <v>303</v>
      </c>
      <c r="E13" s="431">
        <v>282</v>
      </c>
      <c r="F13" s="431">
        <v>264</v>
      </c>
      <c r="G13" s="431">
        <v>261</v>
      </c>
      <c r="H13" s="431">
        <v>300</v>
      </c>
      <c r="I13" s="431">
        <v>309</v>
      </c>
      <c r="J13" s="431">
        <v>316</v>
      </c>
      <c r="K13" s="431">
        <v>324</v>
      </c>
      <c r="L13" s="431">
        <v>363</v>
      </c>
    </row>
    <row r="14" spans="1:24" ht="15" customHeight="1" x14ac:dyDescent="0.2">
      <c r="A14" s="258" t="s">
        <v>41</v>
      </c>
      <c r="B14" s="429">
        <v>550</v>
      </c>
      <c r="C14" s="429">
        <v>538</v>
      </c>
      <c r="D14" s="430">
        <v>494</v>
      </c>
      <c r="E14" s="431">
        <v>511</v>
      </c>
      <c r="F14" s="431">
        <v>476</v>
      </c>
      <c r="G14" s="431">
        <v>463</v>
      </c>
      <c r="H14" s="431">
        <v>462</v>
      </c>
      <c r="I14" s="431">
        <v>483</v>
      </c>
      <c r="J14" s="431">
        <v>516</v>
      </c>
      <c r="K14" s="431">
        <v>560</v>
      </c>
      <c r="L14" s="431">
        <v>582</v>
      </c>
    </row>
    <row r="15" spans="1:24" ht="15" customHeight="1" x14ac:dyDescent="0.2">
      <c r="A15" s="258" t="s">
        <v>42</v>
      </c>
      <c r="B15" s="429">
        <v>221</v>
      </c>
      <c r="C15" s="429">
        <v>206</v>
      </c>
      <c r="D15" s="430">
        <v>208</v>
      </c>
      <c r="E15" s="431">
        <v>200</v>
      </c>
      <c r="F15" s="431">
        <v>178</v>
      </c>
      <c r="G15" s="431">
        <v>180</v>
      </c>
      <c r="H15" s="431">
        <v>190</v>
      </c>
      <c r="I15" s="431">
        <v>206</v>
      </c>
      <c r="J15" s="431">
        <v>221</v>
      </c>
      <c r="K15" s="431">
        <v>219</v>
      </c>
      <c r="L15" s="431">
        <v>239</v>
      </c>
    </row>
    <row r="16" spans="1:24" ht="15" customHeight="1" x14ac:dyDescent="0.2">
      <c r="A16" s="259" t="s">
        <v>144</v>
      </c>
      <c r="B16" s="432">
        <v>160</v>
      </c>
      <c r="C16" s="432">
        <v>151</v>
      </c>
      <c r="D16" s="433">
        <v>149</v>
      </c>
      <c r="E16" s="432">
        <v>150</v>
      </c>
      <c r="F16" s="432">
        <v>152</v>
      </c>
      <c r="G16" s="432">
        <v>155</v>
      </c>
      <c r="H16" s="432">
        <v>161</v>
      </c>
      <c r="I16" s="432">
        <v>158</v>
      </c>
      <c r="J16" s="432">
        <v>165</v>
      </c>
      <c r="K16" s="432">
        <v>179</v>
      </c>
      <c r="L16" s="432">
        <v>190</v>
      </c>
    </row>
    <row r="17" spans="1:24" ht="15" customHeight="1" x14ac:dyDescent="0.2">
      <c r="A17" s="202" t="s">
        <v>190</v>
      </c>
      <c r="B17" s="260"/>
      <c r="C17" s="260"/>
      <c r="D17" s="252"/>
      <c r="E17" s="260"/>
      <c r="F17" s="178"/>
      <c r="G17" s="205"/>
      <c r="H17" s="205"/>
      <c r="I17" s="205"/>
      <c r="J17" s="205"/>
      <c r="K17" s="205"/>
      <c r="L17" s="205"/>
    </row>
    <row r="18" spans="1:24" s="4" customFormat="1" ht="13.5" customHeight="1" x14ac:dyDescent="0.2">
      <c r="A18" s="261" t="s">
        <v>140</v>
      </c>
      <c r="B18" s="155"/>
      <c r="C18" s="155"/>
      <c r="D18" s="155"/>
      <c r="E18" s="155"/>
      <c r="F18" s="155"/>
      <c r="G18" s="205"/>
      <c r="H18" s="205"/>
      <c r="I18" s="205"/>
      <c r="J18" s="205"/>
      <c r="K18" s="205"/>
      <c r="L18" s="205"/>
      <c r="O18" s="128"/>
      <c r="P18" s="128"/>
      <c r="Q18" s="128"/>
      <c r="R18" s="128"/>
      <c r="S18" s="128"/>
      <c r="T18" s="128"/>
      <c r="U18" s="128"/>
      <c r="V18" s="128"/>
      <c r="W18" s="128"/>
      <c r="X18" s="128"/>
    </row>
  </sheetData>
  <mergeCells count="1">
    <mergeCell ref="A1:L1"/>
  </mergeCells>
  <phoneticPr fontId="15" type="noConversion"/>
  <conditionalFormatting sqref="G17:I18 L17:L18 B5:C16">
    <cfRule type="cellIs" dxfId="407" priority="17" operator="equal">
      <formula>0</formula>
    </cfRule>
  </conditionalFormatting>
  <conditionalFormatting sqref="O5:W5">
    <cfRule type="containsText" dxfId="406" priority="13" operator="containsText" text="FALSO">
      <formula>NOT(ISERROR(SEARCH("FALSO",O5)))</formula>
    </cfRule>
  </conditionalFormatting>
  <conditionalFormatting sqref="D16:L16">
    <cfRule type="cellIs" dxfId="405" priority="11" operator="equal">
      <formula>0</formula>
    </cfRule>
  </conditionalFormatting>
  <conditionalFormatting sqref="D5:L15">
    <cfRule type="cellIs" dxfId="404" priority="10" operator="equal">
      <formula>0</formula>
    </cfRule>
  </conditionalFormatting>
  <conditionalFormatting sqref="J17:J18">
    <cfRule type="cellIs" dxfId="403" priority="6" operator="equal">
      <formula>0</formula>
    </cfRule>
  </conditionalFormatting>
  <conditionalFormatting sqref="K17:K18">
    <cfRule type="cellIs" dxfId="402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tabColor indexed="24"/>
  </sheetPr>
  <dimension ref="A1:X25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5" width="7.5703125" style="22" customWidth="1"/>
    <col min="6" max="12" width="7.5703125" style="4" customWidth="1"/>
    <col min="13" max="14" width="5.85546875" style="4" bestFit="1" customWidth="1"/>
    <col min="15" max="24" width="5.85546875" style="128" bestFit="1" customWidth="1"/>
    <col min="25" max="16384" width="9.140625" style="4"/>
  </cols>
  <sheetData>
    <row r="1" spans="1:24" s="3" customFormat="1" ht="29.25" customHeight="1" x14ac:dyDescent="0.2">
      <c r="A1" s="644" t="s">
        <v>206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24" ht="15" customHeight="1" x14ac:dyDescent="0.2">
      <c r="A2" s="11"/>
      <c r="B2" s="12"/>
      <c r="C2" s="12"/>
      <c r="D2" s="12"/>
      <c r="E2" s="12"/>
      <c r="F2" s="207"/>
      <c r="G2" s="207"/>
      <c r="H2" s="207"/>
      <c r="I2" s="207"/>
      <c r="J2" s="207"/>
      <c r="K2" s="207"/>
      <c r="L2" s="207"/>
    </row>
    <row r="3" spans="1:24" ht="15" customHeight="1" x14ac:dyDescent="0.2">
      <c r="A3" s="13" t="s">
        <v>43</v>
      </c>
      <c r="B3" s="14"/>
      <c r="C3" s="14"/>
      <c r="D3" s="14"/>
      <c r="E3" s="14"/>
      <c r="F3" s="207"/>
      <c r="G3" s="207"/>
      <c r="H3" s="207"/>
      <c r="I3" s="207"/>
      <c r="J3" s="207"/>
      <c r="K3" s="207"/>
      <c r="L3" s="207"/>
    </row>
    <row r="4" spans="1:24" ht="28.5" customHeight="1" thickBot="1" x14ac:dyDescent="0.25">
      <c r="A4" s="15"/>
      <c r="B4" s="16">
        <v>2008</v>
      </c>
      <c r="C4" s="16">
        <v>2009</v>
      </c>
      <c r="D4" s="161">
        <v>2010</v>
      </c>
      <c r="E4" s="16">
        <v>2011</v>
      </c>
      <c r="F4" s="16">
        <v>2012</v>
      </c>
      <c r="G4" s="16">
        <v>2013</v>
      </c>
      <c r="H4" s="16">
        <v>2014</v>
      </c>
      <c r="I4" s="16">
        <v>2015</v>
      </c>
      <c r="J4" s="16">
        <v>2016</v>
      </c>
      <c r="K4" s="16">
        <v>2017</v>
      </c>
      <c r="L4" s="16">
        <v>2018</v>
      </c>
    </row>
    <row r="5" spans="1:24" ht="20.25" customHeight="1" thickTop="1" x14ac:dyDescent="0.2">
      <c r="A5" s="126" t="s">
        <v>12</v>
      </c>
      <c r="B5" s="434">
        <v>343663</v>
      </c>
      <c r="C5" s="434">
        <v>336378</v>
      </c>
      <c r="D5" s="435">
        <v>283311</v>
      </c>
      <c r="E5" s="434">
        <v>281015</v>
      </c>
      <c r="F5" s="434">
        <v>268026</v>
      </c>
      <c r="G5" s="434">
        <v>265860</v>
      </c>
      <c r="H5" s="434">
        <v>270181</v>
      </c>
      <c r="I5" s="434">
        <v>273060</v>
      </c>
      <c r="J5" s="434">
        <v>276332</v>
      </c>
      <c r="K5" s="434">
        <v>279191</v>
      </c>
      <c r="L5" s="434">
        <v>282236</v>
      </c>
      <c r="O5" s="637"/>
      <c r="P5" s="637"/>
      <c r="Q5" s="637"/>
      <c r="R5" s="637"/>
      <c r="S5" s="637"/>
      <c r="T5" s="637"/>
      <c r="U5" s="637"/>
      <c r="V5" s="637"/>
      <c r="W5" s="637"/>
    </row>
    <row r="6" spans="1:24" ht="20.25" customHeight="1" x14ac:dyDescent="0.2">
      <c r="A6" s="17" t="s">
        <v>15</v>
      </c>
      <c r="B6" s="436">
        <v>23336</v>
      </c>
      <c r="C6" s="436">
        <v>22781</v>
      </c>
      <c r="D6" s="437">
        <v>20266</v>
      </c>
      <c r="E6" s="436">
        <v>20004</v>
      </c>
      <c r="F6" s="436">
        <v>19255</v>
      </c>
      <c r="G6" s="436">
        <v>19183</v>
      </c>
      <c r="H6" s="436">
        <v>19346</v>
      </c>
      <c r="I6" s="436">
        <v>19511</v>
      </c>
      <c r="J6" s="436">
        <v>19753</v>
      </c>
      <c r="K6" s="436">
        <v>19926</v>
      </c>
      <c r="L6" s="436">
        <v>20182</v>
      </c>
    </row>
    <row r="7" spans="1:24" ht="15" customHeight="1" x14ac:dyDescent="0.2">
      <c r="A7" s="17" t="s">
        <v>16</v>
      </c>
      <c r="B7" s="436">
        <v>5032</v>
      </c>
      <c r="C7" s="436">
        <v>4936</v>
      </c>
      <c r="D7" s="437">
        <v>4179</v>
      </c>
      <c r="E7" s="436">
        <v>4217</v>
      </c>
      <c r="F7" s="436">
        <v>4056</v>
      </c>
      <c r="G7" s="436">
        <v>4027</v>
      </c>
      <c r="H7" s="436">
        <v>4126</v>
      </c>
      <c r="I7" s="436">
        <v>4182</v>
      </c>
      <c r="J7" s="436">
        <v>4271</v>
      </c>
      <c r="K7" s="436">
        <v>4352</v>
      </c>
      <c r="L7" s="436">
        <v>4398</v>
      </c>
    </row>
    <row r="8" spans="1:24" ht="15" customHeight="1" x14ac:dyDescent="0.2">
      <c r="A8" s="17" t="s">
        <v>17</v>
      </c>
      <c r="B8" s="436">
        <v>31125</v>
      </c>
      <c r="C8" s="436">
        <v>30409</v>
      </c>
      <c r="D8" s="437">
        <v>26235</v>
      </c>
      <c r="E8" s="436">
        <v>26160</v>
      </c>
      <c r="F8" s="436">
        <v>25267</v>
      </c>
      <c r="G8" s="436">
        <v>25389</v>
      </c>
      <c r="H8" s="436">
        <v>26240</v>
      </c>
      <c r="I8" s="436">
        <v>26600</v>
      </c>
      <c r="J8" s="436">
        <v>27141</v>
      </c>
      <c r="K8" s="436">
        <v>27607</v>
      </c>
      <c r="L8" s="436">
        <v>27722</v>
      </c>
    </row>
    <row r="9" spans="1:24" ht="15" customHeight="1" x14ac:dyDescent="0.2">
      <c r="A9" s="17" t="s">
        <v>18</v>
      </c>
      <c r="B9" s="436">
        <v>4029</v>
      </c>
      <c r="C9" s="436">
        <v>3991</v>
      </c>
      <c r="D9" s="437">
        <v>3661</v>
      </c>
      <c r="E9" s="436">
        <v>3795</v>
      </c>
      <c r="F9" s="436">
        <v>3597</v>
      </c>
      <c r="G9" s="436">
        <v>3580</v>
      </c>
      <c r="H9" s="436">
        <v>3603</v>
      </c>
      <c r="I9" s="436">
        <v>3624</v>
      </c>
      <c r="J9" s="436">
        <v>3653</v>
      </c>
      <c r="K9" s="436">
        <v>3691</v>
      </c>
      <c r="L9" s="436">
        <v>3714</v>
      </c>
    </row>
    <row r="10" spans="1:24" ht="15" customHeight="1" x14ac:dyDescent="0.2">
      <c r="A10" s="17" t="s">
        <v>19</v>
      </c>
      <c r="B10" s="436">
        <v>5890</v>
      </c>
      <c r="C10" s="436">
        <v>5790</v>
      </c>
      <c r="D10" s="437">
        <v>4921</v>
      </c>
      <c r="E10" s="436">
        <v>5040</v>
      </c>
      <c r="F10" s="436">
        <v>4768</v>
      </c>
      <c r="G10" s="436">
        <v>4611</v>
      </c>
      <c r="H10" s="436">
        <v>4726</v>
      </c>
      <c r="I10" s="436">
        <v>4738</v>
      </c>
      <c r="J10" s="436">
        <v>4744</v>
      </c>
      <c r="K10" s="436">
        <v>4692</v>
      </c>
      <c r="L10" s="436">
        <v>4696</v>
      </c>
    </row>
    <row r="11" spans="1:24" ht="15" customHeight="1" x14ac:dyDescent="0.2">
      <c r="A11" s="17" t="s">
        <v>20</v>
      </c>
      <c r="B11" s="436">
        <v>12946</v>
      </c>
      <c r="C11" s="436">
        <v>12696</v>
      </c>
      <c r="D11" s="437">
        <v>10690</v>
      </c>
      <c r="E11" s="436">
        <v>10635</v>
      </c>
      <c r="F11" s="436">
        <v>10193</v>
      </c>
      <c r="G11" s="436">
        <v>9990</v>
      </c>
      <c r="H11" s="436">
        <v>10077</v>
      </c>
      <c r="I11" s="436">
        <v>10100</v>
      </c>
      <c r="J11" s="436">
        <v>10154</v>
      </c>
      <c r="K11" s="436">
        <v>10202</v>
      </c>
      <c r="L11" s="436">
        <v>10207</v>
      </c>
    </row>
    <row r="12" spans="1:24" ht="15" customHeight="1" x14ac:dyDescent="0.2">
      <c r="A12" s="17" t="s">
        <v>21</v>
      </c>
      <c r="B12" s="436">
        <v>6132</v>
      </c>
      <c r="C12" s="436">
        <v>5998</v>
      </c>
      <c r="D12" s="437">
        <v>5049</v>
      </c>
      <c r="E12" s="436">
        <v>5064</v>
      </c>
      <c r="F12" s="436">
        <v>4842</v>
      </c>
      <c r="G12" s="436">
        <v>4860</v>
      </c>
      <c r="H12" s="436">
        <v>5026</v>
      </c>
      <c r="I12" s="436">
        <v>5065</v>
      </c>
      <c r="J12" s="436">
        <v>5038</v>
      </c>
      <c r="K12" s="436">
        <v>5034</v>
      </c>
      <c r="L12" s="436">
        <v>4966</v>
      </c>
    </row>
    <row r="13" spans="1:24" ht="15" customHeight="1" x14ac:dyDescent="0.2">
      <c r="A13" s="17" t="s">
        <v>22</v>
      </c>
      <c r="B13" s="436">
        <v>21227</v>
      </c>
      <c r="C13" s="436">
        <v>20447</v>
      </c>
      <c r="D13" s="437">
        <v>16278</v>
      </c>
      <c r="E13" s="436">
        <v>16020</v>
      </c>
      <c r="F13" s="436">
        <v>15093</v>
      </c>
      <c r="G13" s="436">
        <v>15012</v>
      </c>
      <c r="H13" s="436">
        <v>15485</v>
      </c>
      <c r="I13" s="436">
        <v>15831</v>
      </c>
      <c r="J13" s="436">
        <v>16300</v>
      </c>
      <c r="K13" s="436">
        <v>16481</v>
      </c>
      <c r="L13" s="436">
        <v>17081</v>
      </c>
    </row>
    <row r="14" spans="1:24" ht="15" customHeight="1" x14ac:dyDescent="0.2">
      <c r="A14" s="17" t="s">
        <v>23</v>
      </c>
      <c r="B14" s="436">
        <v>5069</v>
      </c>
      <c r="C14" s="436">
        <v>5041</v>
      </c>
      <c r="D14" s="437">
        <v>4519</v>
      </c>
      <c r="E14" s="436">
        <v>4437</v>
      </c>
      <c r="F14" s="436">
        <v>4293</v>
      </c>
      <c r="G14" s="436">
        <v>4293</v>
      </c>
      <c r="H14" s="436">
        <v>4352</v>
      </c>
      <c r="I14" s="436">
        <v>4323</v>
      </c>
      <c r="J14" s="436">
        <v>4348</v>
      </c>
      <c r="K14" s="436">
        <v>4380</v>
      </c>
      <c r="L14" s="436">
        <v>4347</v>
      </c>
    </row>
    <row r="15" spans="1:24" ht="15" customHeight="1" x14ac:dyDescent="0.2">
      <c r="A15" s="17" t="s">
        <v>24</v>
      </c>
      <c r="B15" s="436">
        <v>20211</v>
      </c>
      <c r="C15" s="436">
        <v>19709</v>
      </c>
      <c r="D15" s="437">
        <v>16596</v>
      </c>
      <c r="E15" s="436">
        <v>16265</v>
      </c>
      <c r="F15" s="436">
        <v>15531</v>
      </c>
      <c r="G15" s="436">
        <v>15459</v>
      </c>
      <c r="H15" s="436">
        <v>15521</v>
      </c>
      <c r="I15" s="436">
        <v>15665</v>
      </c>
      <c r="J15" s="436">
        <v>15801</v>
      </c>
      <c r="K15" s="436">
        <v>15981</v>
      </c>
      <c r="L15" s="436">
        <v>15931</v>
      </c>
    </row>
    <row r="16" spans="1:24" ht="15" customHeight="1" x14ac:dyDescent="0.2">
      <c r="A16" s="17" t="s">
        <v>25</v>
      </c>
      <c r="B16" s="436">
        <v>79701</v>
      </c>
      <c r="C16" s="436">
        <v>78763</v>
      </c>
      <c r="D16" s="437">
        <v>63608</v>
      </c>
      <c r="E16" s="436">
        <v>63021</v>
      </c>
      <c r="F16" s="436">
        <v>59928</v>
      </c>
      <c r="G16" s="436">
        <v>59109</v>
      </c>
      <c r="H16" s="436">
        <v>59911</v>
      </c>
      <c r="I16" s="436">
        <v>60537</v>
      </c>
      <c r="J16" s="436">
        <v>60939</v>
      </c>
      <c r="K16" s="436">
        <v>61816</v>
      </c>
      <c r="L16" s="436">
        <v>62991</v>
      </c>
    </row>
    <row r="17" spans="1:24" ht="15" customHeight="1" x14ac:dyDescent="0.2">
      <c r="A17" s="17" t="s">
        <v>26</v>
      </c>
      <c r="B17" s="436">
        <v>3855</v>
      </c>
      <c r="C17" s="436">
        <v>3717</v>
      </c>
      <c r="D17" s="437">
        <v>3003</v>
      </c>
      <c r="E17" s="436">
        <v>2970</v>
      </c>
      <c r="F17" s="436">
        <v>2862</v>
      </c>
      <c r="G17" s="436">
        <v>2880</v>
      </c>
      <c r="H17" s="436">
        <v>2917</v>
      </c>
      <c r="I17" s="436">
        <v>2906</v>
      </c>
      <c r="J17" s="436">
        <v>2929</v>
      </c>
      <c r="K17" s="436">
        <v>2901</v>
      </c>
      <c r="L17" s="436">
        <v>2878</v>
      </c>
    </row>
    <row r="18" spans="1:24" ht="15" customHeight="1" x14ac:dyDescent="0.2">
      <c r="A18" s="17" t="s">
        <v>27</v>
      </c>
      <c r="B18" s="436">
        <v>61906</v>
      </c>
      <c r="C18" s="436">
        <v>60465</v>
      </c>
      <c r="D18" s="437">
        <v>52412</v>
      </c>
      <c r="E18" s="436">
        <v>52045</v>
      </c>
      <c r="F18" s="436">
        <v>49685</v>
      </c>
      <c r="G18" s="436">
        <v>49445</v>
      </c>
      <c r="H18" s="436">
        <v>50528</v>
      </c>
      <c r="I18" s="436">
        <v>51144</v>
      </c>
      <c r="J18" s="436">
        <v>51885</v>
      </c>
      <c r="K18" s="436">
        <v>52500</v>
      </c>
      <c r="L18" s="436">
        <v>53324</v>
      </c>
    </row>
    <row r="19" spans="1:24" ht="15" customHeight="1" x14ac:dyDescent="0.2">
      <c r="A19" s="17" t="s">
        <v>28</v>
      </c>
      <c r="B19" s="436">
        <v>15471</v>
      </c>
      <c r="C19" s="436">
        <v>15098</v>
      </c>
      <c r="D19" s="437">
        <v>13260</v>
      </c>
      <c r="E19" s="436">
        <v>12971</v>
      </c>
      <c r="F19" s="436">
        <v>12111</v>
      </c>
      <c r="G19" s="436">
        <v>11981</v>
      </c>
      <c r="H19" s="436">
        <v>11954</v>
      </c>
      <c r="I19" s="436">
        <v>12046</v>
      </c>
      <c r="J19" s="436">
        <v>12047</v>
      </c>
      <c r="K19" s="436">
        <v>12029</v>
      </c>
      <c r="L19" s="436">
        <v>11936</v>
      </c>
    </row>
    <row r="20" spans="1:24" ht="15" customHeight="1" x14ac:dyDescent="0.2">
      <c r="A20" s="17" t="s">
        <v>29</v>
      </c>
      <c r="B20" s="436">
        <v>21383</v>
      </c>
      <c r="C20" s="436">
        <v>20853</v>
      </c>
      <c r="D20" s="437">
        <v>16429</v>
      </c>
      <c r="E20" s="436">
        <v>16163</v>
      </c>
      <c r="F20" s="436">
        <v>15209</v>
      </c>
      <c r="G20" s="436">
        <v>14860</v>
      </c>
      <c r="H20" s="436">
        <v>14912</v>
      </c>
      <c r="I20" s="436">
        <v>15034</v>
      </c>
      <c r="J20" s="436">
        <v>15272</v>
      </c>
      <c r="K20" s="436">
        <v>15474</v>
      </c>
      <c r="L20" s="436">
        <v>15628</v>
      </c>
      <c r="N20" s="262"/>
    </row>
    <row r="21" spans="1:24" ht="15" customHeight="1" x14ac:dyDescent="0.2">
      <c r="A21" s="17" t="s">
        <v>30</v>
      </c>
      <c r="B21" s="436">
        <v>8649</v>
      </c>
      <c r="C21" s="436">
        <v>8418</v>
      </c>
      <c r="D21" s="437">
        <v>7416</v>
      </c>
      <c r="E21" s="436">
        <v>7346</v>
      </c>
      <c r="F21" s="436">
        <v>7126</v>
      </c>
      <c r="G21" s="436">
        <v>7051</v>
      </c>
      <c r="H21" s="436">
        <v>7129</v>
      </c>
      <c r="I21" s="436">
        <v>7173</v>
      </c>
      <c r="J21" s="436">
        <v>7291</v>
      </c>
      <c r="K21" s="436">
        <v>7270</v>
      </c>
      <c r="L21" s="436">
        <v>7341</v>
      </c>
    </row>
    <row r="22" spans="1:24" ht="15" customHeight="1" x14ac:dyDescent="0.2">
      <c r="A22" s="17" t="s">
        <v>31</v>
      </c>
      <c r="B22" s="436">
        <v>6451</v>
      </c>
      <c r="C22" s="436">
        <v>6276</v>
      </c>
      <c r="D22" s="437">
        <v>5250</v>
      </c>
      <c r="E22" s="436">
        <v>5206</v>
      </c>
      <c r="F22" s="436">
        <v>4931</v>
      </c>
      <c r="G22" s="436">
        <v>4874</v>
      </c>
      <c r="H22" s="436">
        <v>4930</v>
      </c>
      <c r="I22" s="436">
        <v>4976</v>
      </c>
      <c r="J22" s="436">
        <v>5034</v>
      </c>
      <c r="K22" s="436">
        <v>5076</v>
      </c>
      <c r="L22" s="436">
        <v>5093</v>
      </c>
    </row>
    <row r="23" spans="1:24" s="20" customFormat="1" ht="15" customHeight="1" x14ac:dyDescent="0.2">
      <c r="A23" s="19" t="s">
        <v>32</v>
      </c>
      <c r="B23" s="438">
        <v>11250</v>
      </c>
      <c r="C23" s="438">
        <v>10990</v>
      </c>
      <c r="D23" s="439">
        <v>9539</v>
      </c>
      <c r="E23" s="438">
        <v>9656</v>
      </c>
      <c r="F23" s="438">
        <v>9279</v>
      </c>
      <c r="G23" s="438">
        <v>9256</v>
      </c>
      <c r="H23" s="438">
        <v>9398</v>
      </c>
      <c r="I23" s="438">
        <v>9605</v>
      </c>
      <c r="J23" s="438">
        <v>9732</v>
      </c>
      <c r="K23" s="438">
        <v>9779</v>
      </c>
      <c r="L23" s="438">
        <v>9801</v>
      </c>
      <c r="O23" s="625"/>
      <c r="P23" s="625"/>
      <c r="Q23" s="625"/>
      <c r="R23" s="625"/>
      <c r="S23" s="625"/>
      <c r="T23" s="625"/>
      <c r="U23" s="625"/>
      <c r="V23" s="625"/>
      <c r="W23" s="625"/>
      <c r="X23" s="625"/>
    </row>
    <row r="24" spans="1:24" ht="15" customHeight="1" x14ac:dyDescent="0.2">
      <c r="A24" s="21" t="s">
        <v>140</v>
      </c>
      <c r="B24" s="117"/>
      <c r="C24" s="117"/>
      <c r="D24" s="117"/>
      <c r="E24" s="117"/>
      <c r="G24" s="18"/>
      <c r="H24" s="18"/>
      <c r="I24" s="18"/>
      <c r="J24" s="18"/>
      <c r="K24" s="18"/>
      <c r="L24" s="18"/>
    </row>
    <row r="25" spans="1:24" x14ac:dyDescent="0.2">
      <c r="B25" s="118"/>
      <c r="C25" s="118"/>
      <c r="D25" s="118"/>
      <c r="E25" s="118"/>
    </row>
  </sheetData>
  <mergeCells count="1">
    <mergeCell ref="A1:L1"/>
  </mergeCells>
  <phoneticPr fontId="15" type="noConversion"/>
  <conditionalFormatting sqref="G24:H24 B5:C23">
    <cfRule type="cellIs" dxfId="401" priority="16" operator="equal">
      <formula>0</formula>
    </cfRule>
  </conditionalFormatting>
  <conditionalFormatting sqref="O5:W5">
    <cfRule type="containsText" dxfId="400" priority="14" operator="containsText" text="FALSO">
      <formula>NOT(ISERROR(SEARCH("FALSO",O5)))</formula>
    </cfRule>
  </conditionalFormatting>
  <conditionalFormatting sqref="I24">
    <cfRule type="cellIs" dxfId="399" priority="10" operator="equal">
      <formula>0</formula>
    </cfRule>
  </conditionalFormatting>
  <conditionalFormatting sqref="D5:L23">
    <cfRule type="cellIs" dxfId="398" priority="7" operator="equal">
      <formula>0</formula>
    </cfRule>
  </conditionalFormatting>
  <conditionalFormatting sqref="L24">
    <cfRule type="cellIs" dxfId="397" priority="6" operator="equal">
      <formula>0</formula>
    </cfRule>
  </conditionalFormatting>
  <conditionalFormatting sqref="J24">
    <cfRule type="cellIs" dxfId="396" priority="4" operator="equal">
      <formula>0</formula>
    </cfRule>
  </conditionalFormatting>
  <conditionalFormatting sqref="K24">
    <cfRule type="cellIs" dxfId="39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tabColor indexed="24"/>
  </sheetPr>
  <dimension ref="A1:W51"/>
  <sheetViews>
    <sheetView workbookViewId="0">
      <selection sqref="A1:M1"/>
    </sheetView>
  </sheetViews>
  <sheetFormatPr defaultRowHeight="11.25" x14ac:dyDescent="0.2"/>
  <cols>
    <col min="1" max="1" width="2" style="128" customWidth="1"/>
    <col min="2" max="2" width="24.5703125" style="128" customWidth="1"/>
    <col min="3" max="4" width="6.7109375" style="146" customWidth="1"/>
    <col min="5" max="6" width="6.7109375" style="22" customWidth="1"/>
    <col min="7" max="8" width="6.7109375" style="146" customWidth="1"/>
    <col min="9" max="13" width="6.7109375" style="128" customWidth="1"/>
    <col min="14" max="16384" width="9.140625" style="128"/>
  </cols>
  <sheetData>
    <row r="1" spans="1:23" s="141" customFormat="1" ht="28.5" customHeight="1" x14ac:dyDescent="0.2">
      <c r="A1" s="645" t="s">
        <v>207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</row>
    <row r="2" spans="1:23" ht="15.75" customHeight="1" x14ac:dyDescent="0.2">
      <c r="A2" s="337"/>
      <c r="B2" s="337"/>
      <c r="C2" s="338"/>
      <c r="D2" s="338"/>
      <c r="E2" s="215"/>
      <c r="F2" s="215"/>
      <c r="G2" s="207"/>
      <c r="H2" s="207"/>
      <c r="I2" s="155"/>
      <c r="J2" s="155"/>
      <c r="K2" s="155"/>
      <c r="L2" s="155"/>
      <c r="M2" s="155"/>
    </row>
    <row r="3" spans="1:23" ht="15" customHeight="1" x14ac:dyDescent="0.2">
      <c r="A3" s="208" t="s">
        <v>43</v>
      </c>
      <c r="B3" s="261"/>
      <c r="C3" s="195"/>
      <c r="D3" s="195"/>
      <c r="E3" s="217"/>
      <c r="F3" s="217"/>
      <c r="G3" s="207"/>
      <c r="H3" s="207"/>
      <c r="I3" s="155"/>
      <c r="J3" s="155"/>
      <c r="K3" s="155"/>
      <c r="L3" s="155"/>
      <c r="M3" s="155"/>
    </row>
    <row r="4" spans="1:23" ht="28.5" customHeight="1" thickBot="1" x14ac:dyDescent="0.25">
      <c r="A4" s="116" t="s">
        <v>1</v>
      </c>
      <c r="B4" s="34"/>
      <c r="C4" s="6">
        <v>2008</v>
      </c>
      <c r="D4" s="6">
        <v>2009</v>
      </c>
      <c r="E4" s="161">
        <v>2010</v>
      </c>
      <c r="F4" s="16">
        <v>2011</v>
      </c>
      <c r="G4" s="16">
        <v>2012</v>
      </c>
      <c r="H4" s="16">
        <v>2013</v>
      </c>
      <c r="I4" s="16">
        <v>2014</v>
      </c>
      <c r="J4" s="16">
        <v>2015</v>
      </c>
      <c r="K4" s="16">
        <v>2016</v>
      </c>
      <c r="L4" s="16">
        <v>2017</v>
      </c>
      <c r="M4" s="16">
        <v>2018</v>
      </c>
    </row>
    <row r="5" spans="1:23" s="142" customFormat="1" ht="16.5" customHeight="1" thickTop="1" x14ac:dyDescent="0.2">
      <c r="A5" s="36" t="s">
        <v>44</v>
      </c>
      <c r="B5" s="242"/>
      <c r="C5" s="420">
        <v>400210</v>
      </c>
      <c r="D5" s="420">
        <v>390129</v>
      </c>
      <c r="E5" s="419">
        <v>337570</v>
      </c>
      <c r="F5" s="418">
        <v>334499</v>
      </c>
      <c r="G5" s="418">
        <v>319177</v>
      </c>
      <c r="H5" s="418">
        <v>315112</v>
      </c>
      <c r="I5" s="418">
        <v>318886</v>
      </c>
      <c r="J5" s="418">
        <v>321500</v>
      </c>
      <c r="K5" s="418">
        <v>324933</v>
      </c>
      <c r="L5" s="418">
        <v>327295</v>
      </c>
      <c r="M5" s="418">
        <v>330668</v>
      </c>
      <c r="N5" s="128"/>
      <c r="O5" s="637"/>
      <c r="P5" s="637"/>
      <c r="Q5" s="637"/>
      <c r="R5" s="637"/>
      <c r="S5" s="637"/>
      <c r="T5" s="637"/>
      <c r="U5" s="637"/>
      <c r="V5" s="637"/>
      <c r="W5" s="637"/>
    </row>
    <row r="6" spans="1:23" s="142" customFormat="1" ht="16.5" customHeight="1" x14ac:dyDescent="0.2">
      <c r="A6" s="242" t="s">
        <v>74</v>
      </c>
      <c r="B6" s="340" t="s">
        <v>178</v>
      </c>
      <c r="C6" s="420">
        <v>16789</v>
      </c>
      <c r="D6" s="420">
        <v>16189</v>
      </c>
      <c r="E6" s="421">
        <v>12800</v>
      </c>
      <c r="F6" s="420">
        <v>12857</v>
      </c>
      <c r="G6" s="420">
        <v>12737</v>
      </c>
      <c r="H6" s="420">
        <v>13206</v>
      </c>
      <c r="I6" s="420">
        <v>13885</v>
      </c>
      <c r="J6" s="420">
        <v>14286</v>
      </c>
      <c r="K6" s="420">
        <v>14632</v>
      </c>
      <c r="L6" s="420">
        <v>14726</v>
      </c>
      <c r="M6" s="420">
        <v>14824</v>
      </c>
      <c r="N6" s="128"/>
      <c r="O6" s="637"/>
      <c r="P6" s="637"/>
      <c r="Q6" s="637"/>
      <c r="R6" s="637"/>
      <c r="S6" s="637"/>
      <c r="T6" s="637"/>
      <c r="U6" s="637"/>
      <c r="V6" s="637"/>
      <c r="W6" s="637"/>
    </row>
    <row r="7" spans="1:23" s="142" customFormat="1" ht="12.75" customHeight="1" x14ac:dyDescent="0.2">
      <c r="A7" s="242" t="s">
        <v>75</v>
      </c>
      <c r="B7" s="340" t="s">
        <v>103</v>
      </c>
      <c r="C7" s="420">
        <v>1042</v>
      </c>
      <c r="D7" s="420">
        <v>978</v>
      </c>
      <c r="E7" s="421">
        <v>937</v>
      </c>
      <c r="F7" s="420">
        <v>900</v>
      </c>
      <c r="G7" s="420">
        <v>836</v>
      </c>
      <c r="H7" s="420">
        <v>795</v>
      </c>
      <c r="I7" s="420">
        <v>765</v>
      </c>
      <c r="J7" s="420">
        <v>762</v>
      </c>
      <c r="K7" s="420">
        <v>737</v>
      </c>
      <c r="L7" s="420">
        <v>744</v>
      </c>
      <c r="M7" s="420">
        <v>728</v>
      </c>
      <c r="N7" s="128"/>
    </row>
    <row r="8" spans="1:23" s="142" customFormat="1" ht="12.75" customHeight="1" x14ac:dyDescent="0.2">
      <c r="A8" s="242" t="s">
        <v>76</v>
      </c>
      <c r="B8" s="340" t="s">
        <v>102</v>
      </c>
      <c r="C8" s="420">
        <v>46057</v>
      </c>
      <c r="D8" s="420">
        <v>43992</v>
      </c>
      <c r="E8" s="421">
        <v>39394</v>
      </c>
      <c r="F8" s="420">
        <v>38270</v>
      </c>
      <c r="G8" s="420">
        <v>36497</v>
      </c>
      <c r="H8" s="420">
        <v>36152</v>
      </c>
      <c r="I8" s="420">
        <v>36167</v>
      </c>
      <c r="J8" s="420">
        <v>36172</v>
      </c>
      <c r="K8" s="420">
        <v>36485</v>
      </c>
      <c r="L8" s="420">
        <v>36402</v>
      </c>
      <c r="M8" s="420">
        <v>36243</v>
      </c>
    </row>
    <row r="9" spans="1:23" s="142" customFormat="1" ht="12.75" customHeight="1" x14ac:dyDescent="0.2">
      <c r="A9" s="115"/>
      <c r="B9" s="113" t="s">
        <v>89</v>
      </c>
      <c r="C9" s="422">
        <v>7473</v>
      </c>
      <c r="D9" s="422">
        <v>7446</v>
      </c>
      <c r="E9" s="423">
        <v>7017</v>
      </c>
      <c r="F9" s="422">
        <v>6896</v>
      </c>
      <c r="G9" s="422">
        <v>6519</v>
      </c>
      <c r="H9" s="422">
        <v>6553</v>
      </c>
      <c r="I9" s="422">
        <v>6521</v>
      </c>
      <c r="J9" s="422">
        <v>6422</v>
      </c>
      <c r="K9" s="422">
        <v>6402</v>
      </c>
      <c r="L9" s="422">
        <v>6272</v>
      </c>
      <c r="M9" s="422">
        <v>6097</v>
      </c>
    </row>
    <row r="10" spans="1:23" s="142" customFormat="1" ht="12.75" customHeight="1" x14ac:dyDescent="0.2">
      <c r="A10" s="115"/>
      <c r="B10" s="113" t="s">
        <v>90</v>
      </c>
      <c r="C10" s="422">
        <v>659</v>
      </c>
      <c r="D10" s="422">
        <v>659</v>
      </c>
      <c r="E10" s="423">
        <v>645</v>
      </c>
      <c r="F10" s="422">
        <v>671</v>
      </c>
      <c r="G10" s="422">
        <v>675</v>
      </c>
      <c r="H10" s="422">
        <v>716</v>
      </c>
      <c r="I10" s="422">
        <v>751</v>
      </c>
      <c r="J10" s="422">
        <v>754</v>
      </c>
      <c r="K10" s="422">
        <v>787</v>
      </c>
      <c r="L10" s="422">
        <v>786</v>
      </c>
      <c r="M10" s="422">
        <v>808</v>
      </c>
    </row>
    <row r="11" spans="1:23" s="142" customFormat="1" ht="12.75" customHeight="1" x14ac:dyDescent="0.2">
      <c r="A11" s="115"/>
      <c r="B11" s="113" t="s">
        <v>91</v>
      </c>
      <c r="C11" s="422">
        <v>1</v>
      </c>
      <c r="D11" s="422">
        <v>1</v>
      </c>
      <c r="E11" s="423">
        <v>1</v>
      </c>
      <c r="F11" s="422">
        <v>1</v>
      </c>
      <c r="G11" s="422">
        <v>1</v>
      </c>
      <c r="H11" s="422">
        <v>1</v>
      </c>
      <c r="I11" s="422">
        <v>1</v>
      </c>
      <c r="J11" s="422">
        <v>1</v>
      </c>
      <c r="K11" s="422">
        <v>1</v>
      </c>
      <c r="L11" s="422">
        <v>1</v>
      </c>
      <c r="M11" s="422">
        <v>1</v>
      </c>
    </row>
    <row r="12" spans="1:23" s="142" customFormat="1" ht="12.75" customHeight="1" x14ac:dyDescent="0.2">
      <c r="A12" s="115"/>
      <c r="B12" s="113" t="s">
        <v>0</v>
      </c>
      <c r="C12" s="422">
        <v>2245</v>
      </c>
      <c r="D12" s="422">
        <v>2070</v>
      </c>
      <c r="E12" s="423">
        <v>1834</v>
      </c>
      <c r="F12" s="422">
        <v>1735</v>
      </c>
      <c r="G12" s="422">
        <v>1676</v>
      </c>
      <c r="H12" s="422">
        <v>1682</v>
      </c>
      <c r="I12" s="422">
        <v>1685</v>
      </c>
      <c r="J12" s="422">
        <v>1709</v>
      </c>
      <c r="K12" s="422">
        <v>1718</v>
      </c>
      <c r="L12" s="422">
        <v>1708</v>
      </c>
      <c r="M12" s="422">
        <v>1697</v>
      </c>
    </row>
    <row r="13" spans="1:23" s="142" customFormat="1" ht="12.75" customHeight="1" x14ac:dyDescent="0.2">
      <c r="A13" s="115"/>
      <c r="B13" s="113" t="s">
        <v>92</v>
      </c>
      <c r="C13" s="422">
        <v>5785</v>
      </c>
      <c r="D13" s="422">
        <v>5157</v>
      </c>
      <c r="E13" s="423">
        <v>4383</v>
      </c>
      <c r="F13" s="422">
        <v>4185</v>
      </c>
      <c r="G13" s="422">
        <v>3915</v>
      </c>
      <c r="H13" s="422">
        <v>3904</v>
      </c>
      <c r="I13" s="422">
        <v>4042</v>
      </c>
      <c r="J13" s="422">
        <v>4081</v>
      </c>
      <c r="K13" s="422">
        <v>4156</v>
      </c>
      <c r="L13" s="422">
        <v>4122</v>
      </c>
      <c r="M13" s="422">
        <v>3991</v>
      </c>
    </row>
    <row r="14" spans="1:23" s="142" customFormat="1" ht="12.75" customHeight="1" x14ac:dyDescent="0.2">
      <c r="A14" s="115"/>
      <c r="B14" s="113" t="s">
        <v>152</v>
      </c>
      <c r="C14" s="422">
        <v>1940</v>
      </c>
      <c r="D14" s="422">
        <v>1844</v>
      </c>
      <c r="E14" s="423">
        <v>1702</v>
      </c>
      <c r="F14" s="422">
        <v>1784</v>
      </c>
      <c r="G14" s="422">
        <v>1798</v>
      </c>
      <c r="H14" s="422">
        <v>1896</v>
      </c>
      <c r="I14" s="422">
        <v>1942</v>
      </c>
      <c r="J14" s="422">
        <v>1994</v>
      </c>
      <c r="K14" s="422">
        <v>2022</v>
      </c>
      <c r="L14" s="422">
        <v>1987</v>
      </c>
      <c r="M14" s="422">
        <v>1938</v>
      </c>
    </row>
    <row r="15" spans="1:23" s="142" customFormat="1" ht="12.75" customHeight="1" x14ac:dyDescent="0.2">
      <c r="A15" s="115"/>
      <c r="B15" s="113" t="s">
        <v>153</v>
      </c>
      <c r="C15" s="422">
        <v>3290</v>
      </c>
      <c r="D15" s="422">
        <v>3096</v>
      </c>
      <c r="E15" s="423">
        <v>2706</v>
      </c>
      <c r="F15" s="422">
        <v>2595</v>
      </c>
      <c r="G15" s="422">
        <v>2430</v>
      </c>
      <c r="H15" s="422">
        <v>2320</v>
      </c>
      <c r="I15" s="422">
        <v>2285</v>
      </c>
      <c r="J15" s="422">
        <v>2267</v>
      </c>
      <c r="K15" s="422">
        <v>2256</v>
      </c>
      <c r="L15" s="422">
        <v>2214</v>
      </c>
      <c r="M15" s="422">
        <v>2223</v>
      </c>
    </row>
    <row r="16" spans="1:23" s="142" customFormat="1" ht="12.75" customHeight="1" x14ac:dyDescent="0.2">
      <c r="A16" s="115"/>
      <c r="B16" s="113" t="s">
        <v>154</v>
      </c>
      <c r="C16" s="422">
        <v>401</v>
      </c>
      <c r="D16" s="422">
        <v>384</v>
      </c>
      <c r="E16" s="423">
        <v>351</v>
      </c>
      <c r="F16" s="422">
        <v>349</v>
      </c>
      <c r="G16" s="422">
        <v>341</v>
      </c>
      <c r="H16" s="422">
        <v>340</v>
      </c>
      <c r="I16" s="422">
        <v>339</v>
      </c>
      <c r="J16" s="422">
        <v>344</v>
      </c>
      <c r="K16" s="422">
        <v>347</v>
      </c>
      <c r="L16" s="422">
        <v>337</v>
      </c>
      <c r="M16" s="422">
        <v>353</v>
      </c>
    </row>
    <row r="17" spans="1:13" s="142" customFormat="1" ht="12.75" customHeight="1" x14ac:dyDescent="0.2">
      <c r="A17" s="115"/>
      <c r="B17" s="113" t="s">
        <v>155</v>
      </c>
      <c r="C17" s="422">
        <v>2010</v>
      </c>
      <c r="D17" s="422">
        <v>1953</v>
      </c>
      <c r="E17" s="423">
        <v>1641</v>
      </c>
      <c r="F17" s="422">
        <v>1573</v>
      </c>
      <c r="G17" s="422">
        <v>1448</v>
      </c>
      <c r="H17" s="422">
        <v>1389</v>
      </c>
      <c r="I17" s="422">
        <v>1375</v>
      </c>
      <c r="J17" s="422">
        <v>1337</v>
      </c>
      <c r="K17" s="422">
        <v>1309</v>
      </c>
      <c r="L17" s="422">
        <v>1301</v>
      </c>
      <c r="M17" s="422">
        <v>1270</v>
      </c>
    </row>
    <row r="18" spans="1:13" s="142" customFormat="1" ht="12.75" customHeight="1" x14ac:dyDescent="0.2">
      <c r="A18" s="115"/>
      <c r="B18" s="14" t="s">
        <v>156</v>
      </c>
      <c r="C18" s="422">
        <v>20</v>
      </c>
      <c r="D18" s="422">
        <v>15</v>
      </c>
      <c r="E18" s="423">
        <v>18</v>
      </c>
      <c r="F18" s="422">
        <v>18</v>
      </c>
      <c r="G18" s="422">
        <v>18</v>
      </c>
      <c r="H18" s="422">
        <v>18</v>
      </c>
      <c r="I18" s="422">
        <v>17</v>
      </c>
      <c r="J18" s="422">
        <v>15</v>
      </c>
      <c r="K18" s="422">
        <v>20</v>
      </c>
      <c r="L18" s="422">
        <v>19</v>
      </c>
      <c r="M18" s="422">
        <v>20</v>
      </c>
    </row>
    <row r="19" spans="1:13" s="142" customFormat="1" ht="12.75" customHeight="1" x14ac:dyDescent="0.2">
      <c r="A19" s="115"/>
      <c r="B19" s="14" t="s">
        <v>157</v>
      </c>
      <c r="C19" s="422">
        <v>812</v>
      </c>
      <c r="D19" s="422">
        <v>746</v>
      </c>
      <c r="E19" s="423">
        <v>697</v>
      </c>
      <c r="F19" s="422">
        <v>696</v>
      </c>
      <c r="G19" s="422">
        <v>687</v>
      </c>
      <c r="H19" s="422">
        <v>684</v>
      </c>
      <c r="I19" s="422">
        <v>704</v>
      </c>
      <c r="J19" s="422">
        <v>684</v>
      </c>
      <c r="K19" s="422">
        <v>687</v>
      </c>
      <c r="L19" s="422">
        <v>677</v>
      </c>
      <c r="M19" s="422">
        <v>684</v>
      </c>
    </row>
    <row r="20" spans="1:13" s="142" customFormat="1" ht="12.75" customHeight="1" x14ac:dyDescent="0.2">
      <c r="A20" s="115"/>
      <c r="B20" s="14" t="s">
        <v>166</v>
      </c>
      <c r="C20" s="422">
        <v>151</v>
      </c>
      <c r="D20" s="422">
        <v>138</v>
      </c>
      <c r="E20" s="423">
        <v>132</v>
      </c>
      <c r="F20" s="422">
        <v>112</v>
      </c>
      <c r="G20" s="422">
        <v>111</v>
      </c>
      <c r="H20" s="422">
        <v>114</v>
      </c>
      <c r="I20" s="422">
        <v>116</v>
      </c>
      <c r="J20" s="422">
        <v>110</v>
      </c>
      <c r="K20" s="422">
        <v>109</v>
      </c>
      <c r="L20" s="422">
        <v>114</v>
      </c>
      <c r="M20" s="422">
        <v>108</v>
      </c>
    </row>
    <row r="21" spans="1:13" s="142" customFormat="1" ht="12.75" customHeight="1" x14ac:dyDescent="0.2">
      <c r="A21" s="115"/>
      <c r="B21" s="14" t="s">
        <v>158</v>
      </c>
      <c r="C21" s="422">
        <v>940</v>
      </c>
      <c r="D21" s="422">
        <v>908</v>
      </c>
      <c r="E21" s="423">
        <v>839</v>
      </c>
      <c r="F21" s="422">
        <v>811</v>
      </c>
      <c r="G21" s="422">
        <v>790</v>
      </c>
      <c r="H21" s="422">
        <v>781</v>
      </c>
      <c r="I21" s="422">
        <v>790</v>
      </c>
      <c r="J21" s="422">
        <v>807</v>
      </c>
      <c r="K21" s="422">
        <v>827</v>
      </c>
      <c r="L21" s="422">
        <v>826</v>
      </c>
      <c r="M21" s="422">
        <v>820</v>
      </c>
    </row>
    <row r="22" spans="1:13" s="142" customFormat="1" ht="12.75" customHeight="1" x14ac:dyDescent="0.2">
      <c r="A22" s="115"/>
      <c r="B22" s="14" t="s">
        <v>165</v>
      </c>
      <c r="C22" s="422">
        <v>3423</v>
      </c>
      <c r="D22" s="422">
        <v>3201</v>
      </c>
      <c r="E22" s="423">
        <v>2877</v>
      </c>
      <c r="F22" s="422">
        <v>2716</v>
      </c>
      <c r="G22" s="422">
        <v>2543</v>
      </c>
      <c r="H22" s="422">
        <v>2396</v>
      </c>
      <c r="I22" s="422">
        <v>2344</v>
      </c>
      <c r="J22" s="422">
        <v>2293</v>
      </c>
      <c r="K22" s="422">
        <v>2288</v>
      </c>
      <c r="L22" s="422">
        <v>2298</v>
      </c>
      <c r="M22" s="422">
        <v>2261</v>
      </c>
    </row>
    <row r="23" spans="1:13" s="142" customFormat="1" ht="12.75" customHeight="1" x14ac:dyDescent="0.2">
      <c r="A23" s="115"/>
      <c r="B23" s="14" t="s">
        <v>93</v>
      </c>
      <c r="C23" s="422">
        <v>314</v>
      </c>
      <c r="D23" s="422">
        <v>306</v>
      </c>
      <c r="E23" s="423">
        <v>281</v>
      </c>
      <c r="F23" s="422">
        <v>297</v>
      </c>
      <c r="G23" s="422">
        <v>268</v>
      </c>
      <c r="H23" s="422">
        <v>258</v>
      </c>
      <c r="I23" s="422">
        <v>247</v>
      </c>
      <c r="J23" s="422">
        <v>240</v>
      </c>
      <c r="K23" s="422">
        <v>230</v>
      </c>
      <c r="L23" s="422">
        <v>231</v>
      </c>
      <c r="M23" s="422">
        <v>227</v>
      </c>
    </row>
    <row r="24" spans="1:13" s="142" customFormat="1" ht="12.75" customHeight="1" x14ac:dyDescent="0.2">
      <c r="A24" s="115"/>
      <c r="B24" s="14" t="s">
        <v>163</v>
      </c>
      <c r="C24" s="422">
        <v>7442</v>
      </c>
      <c r="D24" s="422">
        <v>7241</v>
      </c>
      <c r="E24" s="423">
        <v>6449</v>
      </c>
      <c r="F24" s="422">
        <v>6276</v>
      </c>
      <c r="G24" s="422">
        <v>5924</v>
      </c>
      <c r="H24" s="422">
        <v>5850</v>
      </c>
      <c r="I24" s="422">
        <v>5848</v>
      </c>
      <c r="J24" s="422">
        <v>5854</v>
      </c>
      <c r="K24" s="422">
        <v>5995</v>
      </c>
      <c r="L24" s="422">
        <v>6066</v>
      </c>
      <c r="M24" s="422">
        <v>6195</v>
      </c>
    </row>
    <row r="25" spans="1:13" s="142" customFormat="1" ht="12.75" customHeight="1" x14ac:dyDescent="0.2">
      <c r="A25" s="115"/>
      <c r="B25" s="14" t="s">
        <v>164</v>
      </c>
      <c r="C25" s="422">
        <v>189</v>
      </c>
      <c r="D25" s="422">
        <v>180</v>
      </c>
      <c r="E25" s="423">
        <v>180</v>
      </c>
      <c r="F25" s="422">
        <v>166</v>
      </c>
      <c r="G25" s="422">
        <v>175</v>
      </c>
      <c r="H25" s="422">
        <v>170</v>
      </c>
      <c r="I25" s="422">
        <v>187</v>
      </c>
      <c r="J25" s="422">
        <v>174</v>
      </c>
      <c r="K25" s="422">
        <v>176</v>
      </c>
      <c r="L25" s="422">
        <v>184</v>
      </c>
      <c r="M25" s="422">
        <v>190</v>
      </c>
    </row>
    <row r="26" spans="1:13" s="142" customFormat="1" ht="12.75" customHeight="1" x14ac:dyDescent="0.2">
      <c r="A26" s="115"/>
      <c r="B26" s="14" t="s">
        <v>159</v>
      </c>
      <c r="C26" s="422">
        <v>524</v>
      </c>
      <c r="D26" s="422">
        <v>515</v>
      </c>
      <c r="E26" s="423">
        <v>464</v>
      </c>
      <c r="F26" s="422">
        <v>444</v>
      </c>
      <c r="G26" s="422">
        <v>421</v>
      </c>
      <c r="H26" s="422">
        <v>431</v>
      </c>
      <c r="I26" s="422">
        <v>408</v>
      </c>
      <c r="J26" s="422">
        <v>393</v>
      </c>
      <c r="K26" s="422">
        <v>383</v>
      </c>
      <c r="L26" s="422">
        <v>383</v>
      </c>
      <c r="M26" s="422">
        <v>389</v>
      </c>
    </row>
    <row r="27" spans="1:13" s="142" customFormat="1" ht="12.75" customHeight="1" x14ac:dyDescent="0.2">
      <c r="A27" s="115"/>
      <c r="B27" s="14" t="s">
        <v>167</v>
      </c>
      <c r="C27" s="422">
        <v>1324</v>
      </c>
      <c r="D27" s="422">
        <v>1253</v>
      </c>
      <c r="E27" s="423">
        <v>1136</v>
      </c>
      <c r="F27" s="422">
        <v>1115</v>
      </c>
      <c r="G27" s="422">
        <v>1042</v>
      </c>
      <c r="H27" s="422">
        <v>1027</v>
      </c>
      <c r="I27" s="422">
        <v>1028</v>
      </c>
      <c r="J27" s="422">
        <v>1052</v>
      </c>
      <c r="K27" s="422">
        <v>1071</v>
      </c>
      <c r="L27" s="422">
        <v>1058</v>
      </c>
      <c r="M27" s="422">
        <v>1052</v>
      </c>
    </row>
    <row r="28" spans="1:13" s="142" customFormat="1" ht="12.75" customHeight="1" x14ac:dyDescent="0.2">
      <c r="A28" s="115"/>
      <c r="B28" s="14" t="s">
        <v>160</v>
      </c>
      <c r="C28" s="422">
        <v>457</v>
      </c>
      <c r="D28" s="422">
        <v>459</v>
      </c>
      <c r="E28" s="423">
        <v>413</v>
      </c>
      <c r="F28" s="422">
        <v>386</v>
      </c>
      <c r="G28" s="422">
        <v>369</v>
      </c>
      <c r="H28" s="422">
        <v>363</v>
      </c>
      <c r="I28" s="422">
        <v>367</v>
      </c>
      <c r="J28" s="422">
        <v>379</v>
      </c>
      <c r="K28" s="422">
        <v>388</v>
      </c>
      <c r="L28" s="422">
        <v>392</v>
      </c>
      <c r="M28" s="422">
        <v>408</v>
      </c>
    </row>
    <row r="29" spans="1:13" s="142" customFormat="1" ht="12.75" customHeight="1" x14ac:dyDescent="0.2">
      <c r="A29" s="115"/>
      <c r="B29" s="14" t="s">
        <v>168</v>
      </c>
      <c r="C29" s="422">
        <v>151</v>
      </c>
      <c r="D29" s="422">
        <v>139</v>
      </c>
      <c r="E29" s="423">
        <v>122</v>
      </c>
      <c r="F29" s="422">
        <v>121</v>
      </c>
      <c r="G29" s="422">
        <v>123</v>
      </c>
      <c r="H29" s="422">
        <v>129</v>
      </c>
      <c r="I29" s="422">
        <v>125</v>
      </c>
      <c r="J29" s="422">
        <v>127</v>
      </c>
      <c r="K29" s="422">
        <v>137</v>
      </c>
      <c r="L29" s="422">
        <v>148</v>
      </c>
      <c r="M29" s="422">
        <v>139</v>
      </c>
    </row>
    <row r="30" spans="1:13" s="142" customFormat="1" ht="12.75" customHeight="1" x14ac:dyDescent="0.2">
      <c r="A30" s="115"/>
      <c r="B30" s="14" t="s">
        <v>161</v>
      </c>
      <c r="C30" s="422">
        <v>3767</v>
      </c>
      <c r="D30" s="422">
        <v>3554</v>
      </c>
      <c r="E30" s="423">
        <v>3115</v>
      </c>
      <c r="F30" s="422">
        <v>2911</v>
      </c>
      <c r="G30" s="422">
        <v>2627</v>
      </c>
      <c r="H30" s="422">
        <v>2489</v>
      </c>
      <c r="I30" s="422">
        <v>2433</v>
      </c>
      <c r="J30" s="422">
        <v>2442</v>
      </c>
      <c r="K30" s="422">
        <v>2444</v>
      </c>
      <c r="L30" s="422">
        <v>2501</v>
      </c>
      <c r="M30" s="422">
        <v>2512</v>
      </c>
    </row>
    <row r="31" spans="1:13" s="142" customFormat="1" ht="12.75" customHeight="1" x14ac:dyDescent="0.2">
      <c r="A31" s="115"/>
      <c r="B31" s="14" t="s">
        <v>162</v>
      </c>
      <c r="C31" s="422">
        <v>1407</v>
      </c>
      <c r="D31" s="422">
        <v>1375</v>
      </c>
      <c r="E31" s="423">
        <v>1173</v>
      </c>
      <c r="F31" s="422">
        <v>1142</v>
      </c>
      <c r="G31" s="422">
        <v>1074</v>
      </c>
      <c r="H31" s="422">
        <v>1084</v>
      </c>
      <c r="I31" s="422">
        <v>1099</v>
      </c>
      <c r="J31" s="422">
        <v>1115</v>
      </c>
      <c r="K31" s="422">
        <v>1112</v>
      </c>
      <c r="L31" s="422">
        <v>1122</v>
      </c>
      <c r="M31" s="422">
        <v>1123</v>
      </c>
    </row>
    <row r="32" spans="1:13" s="142" customFormat="1" ht="12.75" customHeight="1" x14ac:dyDescent="0.2">
      <c r="A32" s="115"/>
      <c r="B32" s="14" t="s">
        <v>169</v>
      </c>
      <c r="C32" s="422">
        <v>1332</v>
      </c>
      <c r="D32" s="422">
        <v>1352</v>
      </c>
      <c r="E32" s="423">
        <v>1218</v>
      </c>
      <c r="F32" s="422">
        <v>1270</v>
      </c>
      <c r="G32" s="422">
        <v>1522</v>
      </c>
      <c r="H32" s="422">
        <v>1557</v>
      </c>
      <c r="I32" s="422">
        <v>1513</v>
      </c>
      <c r="J32" s="422">
        <v>1578</v>
      </c>
      <c r="K32" s="422">
        <v>1620</v>
      </c>
      <c r="L32" s="422">
        <v>1655</v>
      </c>
      <c r="M32" s="422">
        <v>1737</v>
      </c>
    </row>
    <row r="33" spans="1:13" s="142" customFormat="1" ht="16.5" customHeight="1" x14ac:dyDescent="0.2">
      <c r="A33" s="242" t="s">
        <v>77</v>
      </c>
      <c r="B33" s="340" t="s">
        <v>170</v>
      </c>
      <c r="C33" s="420">
        <v>397</v>
      </c>
      <c r="D33" s="420">
        <v>393</v>
      </c>
      <c r="E33" s="421">
        <v>409</v>
      </c>
      <c r="F33" s="420">
        <v>429</v>
      </c>
      <c r="G33" s="420">
        <v>409</v>
      </c>
      <c r="H33" s="420">
        <v>394</v>
      </c>
      <c r="I33" s="420">
        <v>409</v>
      </c>
      <c r="J33" s="420">
        <v>429</v>
      </c>
      <c r="K33" s="420">
        <v>412</v>
      </c>
      <c r="L33" s="420">
        <v>403</v>
      </c>
      <c r="M33" s="420">
        <v>388</v>
      </c>
    </row>
    <row r="34" spans="1:13" s="142" customFormat="1" ht="12.75" customHeight="1" x14ac:dyDescent="0.2">
      <c r="A34" s="242" t="s">
        <v>78</v>
      </c>
      <c r="B34" s="340" t="s">
        <v>179</v>
      </c>
      <c r="C34" s="420">
        <v>984</v>
      </c>
      <c r="D34" s="420">
        <v>1054</v>
      </c>
      <c r="E34" s="421">
        <v>1057</v>
      </c>
      <c r="F34" s="420">
        <v>1145</v>
      </c>
      <c r="G34" s="420">
        <v>1220</v>
      </c>
      <c r="H34" s="420">
        <v>1177</v>
      </c>
      <c r="I34" s="420">
        <v>1146</v>
      </c>
      <c r="J34" s="420">
        <v>1088</v>
      </c>
      <c r="K34" s="420">
        <v>1094</v>
      </c>
      <c r="L34" s="420">
        <v>1101</v>
      </c>
      <c r="M34" s="420">
        <v>1095</v>
      </c>
    </row>
    <row r="35" spans="1:13" s="142" customFormat="1" ht="12.75" customHeight="1" x14ac:dyDescent="0.2">
      <c r="A35" s="242" t="s">
        <v>79</v>
      </c>
      <c r="B35" s="340" t="s">
        <v>80</v>
      </c>
      <c r="C35" s="420">
        <v>49065</v>
      </c>
      <c r="D35" s="420">
        <v>45868</v>
      </c>
      <c r="E35" s="421">
        <v>37774</v>
      </c>
      <c r="F35" s="420">
        <v>35422</v>
      </c>
      <c r="G35" s="420">
        <v>30934</v>
      </c>
      <c r="H35" s="420">
        <v>28828</v>
      </c>
      <c r="I35" s="420">
        <v>28421</v>
      </c>
      <c r="J35" s="420">
        <v>28140</v>
      </c>
      <c r="K35" s="420">
        <v>28678</v>
      </c>
      <c r="L35" s="420">
        <v>29363</v>
      </c>
      <c r="M35" s="420">
        <v>30329</v>
      </c>
    </row>
    <row r="36" spans="1:13" s="142" customFormat="1" ht="12.75" customHeight="1" x14ac:dyDescent="0.2">
      <c r="A36" s="242" t="s">
        <v>81</v>
      </c>
      <c r="B36" s="340" t="s">
        <v>180</v>
      </c>
      <c r="C36" s="420">
        <v>118171</v>
      </c>
      <c r="D36" s="420">
        <v>116019</v>
      </c>
      <c r="E36" s="421">
        <v>101204</v>
      </c>
      <c r="F36" s="420">
        <v>100132</v>
      </c>
      <c r="G36" s="420">
        <v>95848</v>
      </c>
      <c r="H36" s="420">
        <v>94026</v>
      </c>
      <c r="I36" s="420">
        <v>94440</v>
      </c>
      <c r="J36" s="420">
        <v>94937</v>
      </c>
      <c r="K36" s="420">
        <v>94933</v>
      </c>
      <c r="L36" s="420">
        <v>94292</v>
      </c>
      <c r="M36" s="420">
        <v>93805</v>
      </c>
    </row>
    <row r="37" spans="1:13" s="142" customFormat="1" ht="12.75" customHeight="1" x14ac:dyDescent="0.2">
      <c r="A37" s="242" t="s">
        <v>54</v>
      </c>
      <c r="B37" s="340" t="s">
        <v>94</v>
      </c>
      <c r="C37" s="420">
        <v>16238</v>
      </c>
      <c r="D37" s="420">
        <v>16134</v>
      </c>
      <c r="E37" s="421">
        <v>13974</v>
      </c>
      <c r="F37" s="420">
        <v>13650</v>
      </c>
      <c r="G37" s="420">
        <v>12979</v>
      </c>
      <c r="H37" s="420">
        <v>12579</v>
      </c>
      <c r="I37" s="420">
        <v>12572</v>
      </c>
      <c r="J37" s="420">
        <v>12496</v>
      </c>
      <c r="K37" s="420">
        <v>12468</v>
      </c>
      <c r="L37" s="420">
        <v>12539</v>
      </c>
      <c r="M37" s="420">
        <v>12486</v>
      </c>
    </row>
    <row r="38" spans="1:13" s="142" customFormat="1" ht="12.75" customHeight="1" x14ac:dyDescent="0.2">
      <c r="A38" s="242" t="s">
        <v>10</v>
      </c>
      <c r="B38" s="340" t="s">
        <v>171</v>
      </c>
      <c r="C38" s="420">
        <v>41789</v>
      </c>
      <c r="D38" s="420">
        <v>41081</v>
      </c>
      <c r="E38" s="421">
        <v>35312</v>
      </c>
      <c r="F38" s="420">
        <v>35482</v>
      </c>
      <c r="G38" s="420">
        <v>34027</v>
      </c>
      <c r="H38" s="420">
        <v>33970</v>
      </c>
      <c r="I38" s="420">
        <v>34983</v>
      </c>
      <c r="J38" s="420">
        <v>36106</v>
      </c>
      <c r="K38" s="420">
        <v>37220</v>
      </c>
      <c r="L38" s="420">
        <v>38276</v>
      </c>
      <c r="M38" s="420">
        <v>39308</v>
      </c>
    </row>
    <row r="39" spans="1:13" s="142" customFormat="1" ht="12.75" customHeight="1" x14ac:dyDescent="0.2">
      <c r="A39" s="242" t="s">
        <v>82</v>
      </c>
      <c r="B39" s="340" t="s">
        <v>177</v>
      </c>
      <c r="C39" s="420">
        <v>5221</v>
      </c>
      <c r="D39" s="420">
        <v>5446</v>
      </c>
      <c r="E39" s="421">
        <v>4744</v>
      </c>
      <c r="F39" s="420">
        <v>4973</v>
      </c>
      <c r="G39" s="420">
        <v>4874</v>
      </c>
      <c r="H39" s="420">
        <v>5148</v>
      </c>
      <c r="I39" s="420">
        <v>5434</v>
      </c>
      <c r="J39" s="420">
        <v>5478</v>
      </c>
      <c r="K39" s="420">
        <v>5601</v>
      </c>
      <c r="L39" s="420">
        <v>5842</v>
      </c>
      <c r="M39" s="420">
        <v>6025</v>
      </c>
    </row>
    <row r="40" spans="1:13" s="142" customFormat="1" ht="12.75" customHeight="1" x14ac:dyDescent="0.2">
      <c r="A40" s="242" t="s">
        <v>83</v>
      </c>
      <c r="B40" s="340" t="s">
        <v>172</v>
      </c>
      <c r="C40" s="420">
        <v>10321</v>
      </c>
      <c r="D40" s="420">
        <v>10510</v>
      </c>
      <c r="E40" s="421">
        <v>10480</v>
      </c>
      <c r="F40" s="420">
        <v>10568</v>
      </c>
      <c r="G40" s="420">
        <v>10322</v>
      </c>
      <c r="H40" s="420">
        <v>10077</v>
      </c>
      <c r="I40" s="420">
        <v>9931</v>
      </c>
      <c r="J40" s="420">
        <v>9555</v>
      </c>
      <c r="K40" s="420">
        <v>9207</v>
      </c>
      <c r="L40" s="420">
        <v>8732</v>
      </c>
      <c r="M40" s="420">
        <v>8475</v>
      </c>
    </row>
    <row r="41" spans="1:13" s="142" customFormat="1" ht="12.75" customHeight="1" x14ac:dyDescent="0.2">
      <c r="A41" s="242" t="s">
        <v>84</v>
      </c>
      <c r="B41" s="340" t="s">
        <v>104</v>
      </c>
      <c r="C41" s="420">
        <v>9980</v>
      </c>
      <c r="D41" s="420">
        <v>9340</v>
      </c>
      <c r="E41" s="421">
        <v>7314</v>
      </c>
      <c r="F41" s="420">
        <v>6975</v>
      </c>
      <c r="G41" s="420">
        <v>6535</v>
      </c>
      <c r="H41" s="420">
        <v>6341</v>
      </c>
      <c r="I41" s="420">
        <v>6647</v>
      </c>
      <c r="J41" s="420">
        <v>6971</v>
      </c>
      <c r="K41" s="420">
        <v>7401</v>
      </c>
      <c r="L41" s="420">
        <v>8035</v>
      </c>
      <c r="M41" s="420">
        <v>8846</v>
      </c>
    </row>
    <row r="42" spans="1:13" s="142" customFormat="1" ht="12.75" customHeight="1" x14ac:dyDescent="0.2">
      <c r="A42" s="242" t="s">
        <v>55</v>
      </c>
      <c r="B42" s="340" t="s">
        <v>181</v>
      </c>
      <c r="C42" s="420">
        <v>24327</v>
      </c>
      <c r="D42" s="420">
        <v>25238</v>
      </c>
      <c r="E42" s="421">
        <v>21808</v>
      </c>
      <c r="F42" s="420">
        <v>22135</v>
      </c>
      <c r="G42" s="420">
        <v>21694</v>
      </c>
      <c r="H42" s="420">
        <v>21901</v>
      </c>
      <c r="I42" s="420">
        <v>22569</v>
      </c>
      <c r="J42" s="420">
        <v>22865</v>
      </c>
      <c r="K42" s="420">
        <v>23189</v>
      </c>
      <c r="L42" s="420">
        <v>23749</v>
      </c>
      <c r="M42" s="420">
        <v>24467</v>
      </c>
    </row>
    <row r="43" spans="1:13" s="142" customFormat="1" ht="12.75" customHeight="1" x14ac:dyDescent="0.2">
      <c r="A43" s="242" t="s">
        <v>86</v>
      </c>
      <c r="B43" s="340" t="s">
        <v>175</v>
      </c>
      <c r="C43" s="420">
        <v>12023</v>
      </c>
      <c r="D43" s="420">
        <v>10648</v>
      </c>
      <c r="E43" s="421">
        <v>8923</v>
      </c>
      <c r="F43" s="420">
        <v>8974</v>
      </c>
      <c r="G43" s="420">
        <v>8740</v>
      </c>
      <c r="H43" s="420">
        <v>8739</v>
      </c>
      <c r="I43" s="420">
        <v>8861</v>
      </c>
      <c r="J43" s="420">
        <v>8995</v>
      </c>
      <c r="K43" s="420">
        <v>9301</v>
      </c>
      <c r="L43" s="420">
        <v>9347</v>
      </c>
      <c r="M43" s="420">
        <v>9298</v>
      </c>
    </row>
    <row r="44" spans="1:13" s="142" customFormat="1" ht="12.75" customHeight="1" x14ac:dyDescent="0.2">
      <c r="A44" s="242" t="s">
        <v>87</v>
      </c>
      <c r="B44" s="340" t="s">
        <v>176</v>
      </c>
      <c r="C44" s="420">
        <v>1963</v>
      </c>
      <c r="D44" s="420">
        <v>1429</v>
      </c>
      <c r="E44" s="421">
        <v>779</v>
      </c>
      <c r="F44" s="420">
        <v>775</v>
      </c>
      <c r="G44" s="420">
        <v>739</v>
      </c>
      <c r="H44" s="420">
        <v>683</v>
      </c>
      <c r="I44" s="420">
        <v>686</v>
      </c>
      <c r="J44" s="420">
        <v>660</v>
      </c>
      <c r="K44" s="420">
        <v>627</v>
      </c>
      <c r="L44" s="420">
        <v>630</v>
      </c>
      <c r="M44" s="420">
        <v>601</v>
      </c>
    </row>
    <row r="45" spans="1:13" s="142" customFormat="1" ht="12.75" customHeight="1" x14ac:dyDescent="0.2">
      <c r="A45" s="242" t="s">
        <v>95</v>
      </c>
      <c r="B45" s="340" t="s">
        <v>85</v>
      </c>
      <c r="C45" s="420">
        <v>6926</v>
      </c>
      <c r="D45" s="420">
        <v>5885</v>
      </c>
      <c r="E45" s="421">
        <v>4444</v>
      </c>
      <c r="F45" s="420">
        <v>4437</v>
      </c>
      <c r="G45" s="420">
        <v>4322</v>
      </c>
      <c r="H45" s="420">
        <v>4337</v>
      </c>
      <c r="I45" s="420">
        <v>4573</v>
      </c>
      <c r="J45" s="420">
        <v>4701</v>
      </c>
      <c r="K45" s="420">
        <v>4675</v>
      </c>
      <c r="L45" s="420">
        <v>4647</v>
      </c>
      <c r="M45" s="420">
        <v>4681</v>
      </c>
    </row>
    <row r="46" spans="1:13" s="142" customFormat="1" ht="12.75" customHeight="1" x14ac:dyDescent="0.2">
      <c r="A46" s="242" t="s">
        <v>88</v>
      </c>
      <c r="B46" s="340" t="s">
        <v>143</v>
      </c>
      <c r="C46" s="420">
        <v>17250</v>
      </c>
      <c r="D46" s="420">
        <v>17823</v>
      </c>
      <c r="E46" s="421">
        <v>16749</v>
      </c>
      <c r="F46" s="420">
        <v>17684</v>
      </c>
      <c r="G46" s="420">
        <v>17808</v>
      </c>
      <c r="H46" s="420">
        <v>18120</v>
      </c>
      <c r="I46" s="420">
        <v>18418</v>
      </c>
      <c r="J46" s="420">
        <v>18727</v>
      </c>
      <c r="K46" s="420">
        <v>19044</v>
      </c>
      <c r="L46" s="420">
        <v>19162</v>
      </c>
      <c r="M46" s="420">
        <v>19323</v>
      </c>
    </row>
    <row r="47" spans="1:13" s="142" customFormat="1" ht="12.75" customHeight="1" x14ac:dyDescent="0.2">
      <c r="A47" s="242" t="s">
        <v>96</v>
      </c>
      <c r="B47" s="340" t="s">
        <v>173</v>
      </c>
      <c r="C47" s="420">
        <v>3540</v>
      </c>
      <c r="D47" s="420">
        <v>3635</v>
      </c>
      <c r="E47" s="421">
        <v>3172</v>
      </c>
      <c r="F47" s="420">
        <v>3267</v>
      </c>
      <c r="G47" s="420">
        <v>3164</v>
      </c>
      <c r="H47" s="420">
        <v>3274</v>
      </c>
      <c r="I47" s="420">
        <v>3448</v>
      </c>
      <c r="J47" s="420">
        <v>3581</v>
      </c>
      <c r="K47" s="420">
        <v>3745</v>
      </c>
      <c r="L47" s="420">
        <v>3985</v>
      </c>
      <c r="M47" s="420">
        <v>4371</v>
      </c>
    </row>
    <row r="48" spans="1:13" ht="12.75" customHeight="1" x14ac:dyDescent="0.2">
      <c r="A48" s="242" t="s">
        <v>97</v>
      </c>
      <c r="B48" s="340" t="s">
        <v>105</v>
      </c>
      <c r="C48" s="420">
        <v>18121</v>
      </c>
      <c r="D48" s="420">
        <v>18461</v>
      </c>
      <c r="E48" s="421">
        <v>16284</v>
      </c>
      <c r="F48" s="420">
        <v>16413</v>
      </c>
      <c r="G48" s="420">
        <v>15483</v>
      </c>
      <c r="H48" s="420">
        <v>15353</v>
      </c>
      <c r="I48" s="420">
        <v>15515</v>
      </c>
      <c r="J48" s="420">
        <v>15537</v>
      </c>
      <c r="K48" s="420">
        <v>15467</v>
      </c>
      <c r="L48" s="420">
        <v>15306</v>
      </c>
      <c r="M48" s="420">
        <v>15360</v>
      </c>
    </row>
    <row r="49" spans="1:13" ht="12.75" customHeight="1" x14ac:dyDescent="0.2">
      <c r="A49" s="38" t="s">
        <v>98</v>
      </c>
      <c r="B49" s="39" t="s">
        <v>174</v>
      </c>
      <c r="C49" s="424">
        <v>6</v>
      </c>
      <c r="D49" s="424">
        <v>6</v>
      </c>
      <c r="E49" s="425">
        <v>12</v>
      </c>
      <c r="F49" s="424">
        <v>11</v>
      </c>
      <c r="G49" s="424">
        <v>9</v>
      </c>
      <c r="H49" s="424">
        <v>12</v>
      </c>
      <c r="I49" s="424">
        <v>16</v>
      </c>
      <c r="J49" s="424">
        <v>14</v>
      </c>
      <c r="K49" s="424">
        <v>17</v>
      </c>
      <c r="L49" s="424">
        <v>14</v>
      </c>
      <c r="M49" s="424">
        <v>15</v>
      </c>
    </row>
    <row r="50" spans="1:13" x14ac:dyDescent="0.2">
      <c r="A50" s="21" t="s">
        <v>141</v>
      </c>
      <c r="B50" s="10"/>
      <c r="C50" s="105"/>
      <c r="D50" s="105"/>
      <c r="G50" s="128"/>
      <c r="H50" s="128"/>
      <c r="I50" s="35"/>
      <c r="J50" s="35"/>
      <c r="K50" s="35"/>
      <c r="L50" s="35"/>
      <c r="M50" s="35"/>
    </row>
    <row r="51" spans="1:13" ht="20.25" customHeight="1" x14ac:dyDescent="0.2">
      <c r="B51" s="243"/>
      <c r="C51" s="243"/>
      <c r="D51" s="243"/>
    </row>
  </sheetData>
  <mergeCells count="1">
    <mergeCell ref="A1:M1"/>
  </mergeCells>
  <phoneticPr fontId="15" type="noConversion"/>
  <conditionalFormatting sqref="C5:D49">
    <cfRule type="cellIs" dxfId="394" priority="14" operator="equal">
      <formula>0</formula>
    </cfRule>
  </conditionalFormatting>
  <conditionalFormatting sqref="O5:W6">
    <cfRule type="containsText" dxfId="393" priority="12" operator="containsText" text="FALSO">
      <formula>NOT(ISERROR(SEARCH("FALSO",O5)))</formula>
    </cfRule>
  </conditionalFormatting>
  <conditionalFormatting sqref="I50">
    <cfRule type="cellIs" dxfId="392" priority="11" operator="equal">
      <formula>0</formula>
    </cfRule>
  </conditionalFormatting>
  <conditionalFormatting sqref="J50">
    <cfRule type="cellIs" dxfId="391" priority="8" operator="equal">
      <formula>0</formula>
    </cfRule>
  </conditionalFormatting>
  <conditionalFormatting sqref="E5:M49">
    <cfRule type="cellIs" dxfId="390" priority="7" operator="equal">
      <formula>0</formula>
    </cfRule>
  </conditionalFormatting>
  <conditionalFormatting sqref="M50">
    <cfRule type="cellIs" dxfId="389" priority="6" operator="equal">
      <formula>0</formula>
    </cfRule>
  </conditionalFormatting>
  <conditionalFormatting sqref="K50">
    <cfRule type="cellIs" dxfId="388" priority="4" operator="equal">
      <formula>0</formula>
    </cfRule>
  </conditionalFormatting>
  <conditionalFormatting sqref="L50">
    <cfRule type="cellIs" dxfId="38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tabColor indexed="24"/>
  </sheetPr>
  <dimension ref="A1:X18"/>
  <sheetViews>
    <sheetView workbookViewId="0">
      <selection sqref="A1:L1"/>
    </sheetView>
  </sheetViews>
  <sheetFormatPr defaultRowHeight="11.25" x14ac:dyDescent="0.2"/>
  <cols>
    <col min="1" max="1" width="17.140625" style="31" customWidth="1"/>
    <col min="2" max="12" width="7.5703125" style="31" customWidth="1"/>
    <col min="13" max="16384" width="9.140625" style="31"/>
  </cols>
  <sheetData>
    <row r="1" spans="1:24" s="23" customFormat="1" ht="28.5" customHeight="1" x14ac:dyDescent="0.2">
      <c r="A1" s="646" t="s">
        <v>208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O1" s="638"/>
      <c r="P1" s="638"/>
      <c r="Q1" s="638"/>
      <c r="R1" s="638"/>
      <c r="S1" s="638"/>
      <c r="T1" s="638"/>
      <c r="U1" s="638"/>
      <c r="V1" s="638"/>
      <c r="W1" s="638"/>
      <c r="X1" s="638"/>
    </row>
    <row r="2" spans="1:24" s="8" customFormat="1" ht="15" customHeight="1" x14ac:dyDescent="0.2">
      <c r="A2" s="24"/>
      <c r="B2" s="24"/>
      <c r="C2" s="24"/>
      <c r="D2" s="24"/>
      <c r="E2" s="24"/>
      <c r="F2" s="178"/>
      <c r="G2" s="178"/>
      <c r="H2" s="178"/>
      <c r="I2" s="178"/>
      <c r="J2" s="178"/>
      <c r="K2" s="178"/>
      <c r="L2" s="178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8" customFormat="1" ht="15" customHeight="1" x14ac:dyDescent="0.2">
      <c r="A3" s="25" t="s">
        <v>14</v>
      </c>
      <c r="B3" s="24"/>
      <c r="C3" s="24"/>
      <c r="D3" s="24"/>
      <c r="E3" s="24"/>
      <c r="F3" s="178"/>
      <c r="G3" s="178"/>
      <c r="H3" s="178"/>
      <c r="I3" s="178"/>
      <c r="J3" s="178"/>
      <c r="K3" s="178"/>
      <c r="L3" s="178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8" customFormat="1" ht="28.5" customHeight="1" thickBot="1" x14ac:dyDescent="0.25">
      <c r="A4" s="26"/>
      <c r="B4" s="26">
        <v>2008</v>
      </c>
      <c r="C4" s="26">
        <v>2009</v>
      </c>
      <c r="D4" s="160">
        <v>2010</v>
      </c>
      <c r="E4" s="26">
        <v>2011</v>
      </c>
      <c r="F4" s="26">
        <v>2012</v>
      </c>
      <c r="G4" s="26">
        <v>2013</v>
      </c>
      <c r="H4" s="26">
        <v>2014</v>
      </c>
      <c r="I4" s="26">
        <v>2015</v>
      </c>
      <c r="J4" s="26">
        <v>2016</v>
      </c>
      <c r="K4" s="26">
        <v>2017</v>
      </c>
      <c r="L4" s="26">
        <v>2018</v>
      </c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s="8" customFormat="1" ht="20.25" customHeight="1" thickTop="1" x14ac:dyDescent="0.2">
      <c r="A5" s="27" t="s">
        <v>12</v>
      </c>
      <c r="B5" s="440">
        <v>400210</v>
      </c>
      <c r="C5" s="440">
        <v>390129</v>
      </c>
      <c r="D5" s="441">
        <v>337570</v>
      </c>
      <c r="E5" s="442">
        <v>334499</v>
      </c>
      <c r="F5" s="442">
        <v>319177</v>
      </c>
      <c r="G5" s="442">
        <v>315112</v>
      </c>
      <c r="H5" s="442">
        <v>318886</v>
      </c>
      <c r="I5" s="442">
        <v>321500</v>
      </c>
      <c r="J5" s="442">
        <v>324933</v>
      </c>
      <c r="K5" s="442">
        <v>327295</v>
      </c>
      <c r="L5" s="442">
        <v>330668</v>
      </c>
      <c r="O5" s="637"/>
      <c r="P5" s="637"/>
      <c r="Q5" s="637"/>
      <c r="R5" s="637"/>
      <c r="S5" s="637"/>
      <c r="T5" s="637"/>
      <c r="U5" s="637"/>
      <c r="V5" s="637"/>
      <c r="W5" s="637"/>
      <c r="X5" s="31"/>
    </row>
    <row r="6" spans="1:24" s="8" customFormat="1" ht="20.25" customHeight="1" x14ac:dyDescent="0.2">
      <c r="A6" s="29" t="s">
        <v>33</v>
      </c>
      <c r="B6" s="443">
        <v>270222</v>
      </c>
      <c r="C6" s="443">
        <v>266420</v>
      </c>
      <c r="D6" s="444">
        <v>222296</v>
      </c>
      <c r="E6" s="445">
        <v>222375</v>
      </c>
      <c r="F6" s="445">
        <v>215863</v>
      </c>
      <c r="G6" s="445">
        <v>213657</v>
      </c>
      <c r="H6" s="445">
        <v>215180</v>
      </c>
      <c r="I6" s="445">
        <v>215177</v>
      </c>
      <c r="J6" s="445">
        <v>215546</v>
      </c>
      <c r="K6" s="445">
        <v>214186</v>
      </c>
      <c r="L6" s="445">
        <v>213938</v>
      </c>
      <c r="O6" s="31"/>
      <c r="P6" s="31"/>
      <c r="Q6" s="31"/>
      <c r="R6" s="639"/>
      <c r="S6" s="639"/>
      <c r="T6" s="31"/>
      <c r="U6" s="31"/>
      <c r="V6" s="31"/>
      <c r="W6" s="31"/>
      <c r="X6" s="31"/>
    </row>
    <row r="7" spans="1:24" s="8" customFormat="1" ht="15" customHeight="1" x14ac:dyDescent="0.2">
      <c r="A7" s="29" t="s">
        <v>34</v>
      </c>
      <c r="B7" s="443">
        <v>70771</v>
      </c>
      <c r="C7" s="443">
        <v>68079</v>
      </c>
      <c r="D7" s="444">
        <v>62798</v>
      </c>
      <c r="E7" s="445">
        <v>61338</v>
      </c>
      <c r="F7" s="445">
        <v>56431</v>
      </c>
      <c r="G7" s="445">
        <v>55141</v>
      </c>
      <c r="H7" s="445">
        <v>55967</v>
      </c>
      <c r="I7" s="445">
        <v>57124</v>
      </c>
      <c r="J7" s="445">
        <v>58447</v>
      </c>
      <c r="K7" s="445">
        <v>59898</v>
      </c>
      <c r="L7" s="445">
        <v>61191</v>
      </c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s="8" customFormat="1" ht="15" customHeight="1" x14ac:dyDescent="0.2">
      <c r="A8" s="29" t="s">
        <v>35</v>
      </c>
      <c r="B8" s="443">
        <v>32975</v>
      </c>
      <c r="C8" s="443">
        <v>31023</v>
      </c>
      <c r="D8" s="444">
        <v>28543</v>
      </c>
      <c r="E8" s="445">
        <v>27276</v>
      </c>
      <c r="F8" s="445">
        <v>24685</v>
      </c>
      <c r="G8" s="445">
        <v>24325</v>
      </c>
      <c r="H8" s="445">
        <v>25212</v>
      </c>
      <c r="I8" s="445">
        <v>25986</v>
      </c>
      <c r="J8" s="445">
        <v>26743</v>
      </c>
      <c r="K8" s="445">
        <v>27993</v>
      </c>
      <c r="L8" s="445">
        <v>29309</v>
      </c>
      <c r="M8" s="236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s="8" customFormat="1" ht="15" customHeight="1" x14ac:dyDescent="0.2">
      <c r="A9" s="29" t="s">
        <v>36</v>
      </c>
      <c r="B9" s="443">
        <v>18016</v>
      </c>
      <c r="C9" s="443">
        <v>16818</v>
      </c>
      <c r="D9" s="444">
        <v>15276</v>
      </c>
      <c r="E9" s="445">
        <v>14760</v>
      </c>
      <c r="F9" s="445">
        <v>13889</v>
      </c>
      <c r="G9" s="445">
        <v>13738</v>
      </c>
      <c r="H9" s="445">
        <v>14153</v>
      </c>
      <c r="I9" s="445">
        <v>14675</v>
      </c>
      <c r="J9" s="445">
        <v>15288</v>
      </c>
      <c r="K9" s="445">
        <v>15980</v>
      </c>
      <c r="L9" s="445">
        <v>16588</v>
      </c>
      <c r="M9" s="236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s="8" customFormat="1" ht="15" customHeight="1" x14ac:dyDescent="0.2">
      <c r="A10" s="29" t="s">
        <v>37</v>
      </c>
      <c r="B10" s="443">
        <v>5063</v>
      </c>
      <c r="C10" s="443">
        <v>4808</v>
      </c>
      <c r="D10" s="444">
        <v>4384</v>
      </c>
      <c r="E10" s="445">
        <v>4289</v>
      </c>
      <c r="F10" s="445">
        <v>3991</v>
      </c>
      <c r="G10" s="445">
        <v>3948</v>
      </c>
      <c r="H10" s="445">
        <v>4049</v>
      </c>
      <c r="I10" s="445">
        <v>4263</v>
      </c>
      <c r="J10" s="445">
        <v>4486</v>
      </c>
      <c r="K10" s="445">
        <v>4665</v>
      </c>
      <c r="L10" s="445">
        <v>4930</v>
      </c>
      <c r="M10" s="236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s="8" customFormat="1" ht="15" customHeight="1" x14ac:dyDescent="0.2">
      <c r="A11" s="29" t="s">
        <v>38</v>
      </c>
      <c r="B11" s="443">
        <v>1354</v>
      </c>
      <c r="C11" s="443">
        <v>1291</v>
      </c>
      <c r="D11" s="444">
        <v>1171</v>
      </c>
      <c r="E11" s="445">
        <v>1167</v>
      </c>
      <c r="F11" s="445">
        <v>1104</v>
      </c>
      <c r="G11" s="445">
        <v>1137</v>
      </c>
      <c r="H11" s="445">
        <v>1192</v>
      </c>
      <c r="I11" s="445">
        <v>1143</v>
      </c>
      <c r="J11" s="445">
        <v>1193</v>
      </c>
      <c r="K11" s="445">
        <v>1244</v>
      </c>
      <c r="L11" s="445">
        <v>1302</v>
      </c>
      <c r="M11" s="236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s="8" customFormat="1" ht="15" customHeight="1" x14ac:dyDescent="0.2">
      <c r="A12" s="29" t="s">
        <v>39</v>
      </c>
      <c r="B12" s="443">
        <v>658</v>
      </c>
      <c r="C12" s="443">
        <v>593</v>
      </c>
      <c r="D12" s="444">
        <v>551</v>
      </c>
      <c r="E12" s="445">
        <v>534</v>
      </c>
      <c r="F12" s="445">
        <v>520</v>
      </c>
      <c r="G12" s="445">
        <v>520</v>
      </c>
      <c r="H12" s="445">
        <v>510</v>
      </c>
      <c r="I12" s="445">
        <v>546</v>
      </c>
      <c r="J12" s="445">
        <v>560</v>
      </c>
      <c r="K12" s="445">
        <v>571</v>
      </c>
      <c r="L12" s="445">
        <v>622</v>
      </c>
      <c r="M12" s="236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s="8" customFormat="1" ht="15" customHeight="1" x14ac:dyDescent="0.2">
      <c r="A13" s="29" t="s">
        <v>40</v>
      </c>
      <c r="B13" s="443">
        <v>351</v>
      </c>
      <c r="C13" s="443">
        <v>318</v>
      </c>
      <c r="D13" s="444">
        <v>279</v>
      </c>
      <c r="E13" s="445">
        <v>296</v>
      </c>
      <c r="F13" s="445">
        <v>249</v>
      </c>
      <c r="G13" s="445">
        <v>259</v>
      </c>
      <c r="H13" s="445">
        <v>281</v>
      </c>
      <c r="I13" s="445">
        <v>292</v>
      </c>
      <c r="J13" s="445">
        <v>302</v>
      </c>
      <c r="K13" s="445">
        <v>342</v>
      </c>
      <c r="L13" s="445">
        <v>352</v>
      </c>
      <c r="M13" s="236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s="8" customFormat="1" ht="15" customHeight="1" x14ac:dyDescent="0.2">
      <c r="A14" s="29" t="s">
        <v>41</v>
      </c>
      <c r="B14" s="443">
        <v>547</v>
      </c>
      <c r="C14" s="443">
        <v>525</v>
      </c>
      <c r="D14" s="444">
        <v>505</v>
      </c>
      <c r="E14" s="445">
        <v>497</v>
      </c>
      <c r="F14" s="445">
        <v>471</v>
      </c>
      <c r="G14" s="445">
        <v>462</v>
      </c>
      <c r="H14" s="445">
        <v>448</v>
      </c>
      <c r="I14" s="445">
        <v>487</v>
      </c>
      <c r="J14" s="445">
        <v>529</v>
      </c>
      <c r="K14" s="445">
        <v>559</v>
      </c>
      <c r="L14" s="445">
        <v>595</v>
      </c>
      <c r="M14" s="236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s="8" customFormat="1" ht="15" customHeight="1" x14ac:dyDescent="0.2">
      <c r="A15" s="29" t="s">
        <v>42</v>
      </c>
      <c r="B15" s="443">
        <v>185</v>
      </c>
      <c r="C15" s="443">
        <v>176</v>
      </c>
      <c r="D15" s="444">
        <v>175</v>
      </c>
      <c r="E15" s="445">
        <v>175</v>
      </c>
      <c r="F15" s="445">
        <v>160</v>
      </c>
      <c r="G15" s="445">
        <v>168</v>
      </c>
      <c r="H15" s="445">
        <v>180</v>
      </c>
      <c r="I15" s="445">
        <v>179</v>
      </c>
      <c r="J15" s="445">
        <v>175</v>
      </c>
      <c r="K15" s="445">
        <v>186</v>
      </c>
      <c r="L15" s="445">
        <v>193</v>
      </c>
      <c r="M15" s="236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s="8" customFormat="1" ht="15" customHeight="1" x14ac:dyDescent="0.2">
      <c r="A16" s="30" t="s">
        <v>73</v>
      </c>
      <c r="B16" s="446">
        <v>68</v>
      </c>
      <c r="C16" s="446">
        <v>78</v>
      </c>
      <c r="D16" s="447">
        <v>68</v>
      </c>
      <c r="E16" s="446">
        <v>74</v>
      </c>
      <c r="F16" s="446">
        <v>77</v>
      </c>
      <c r="G16" s="446">
        <v>84</v>
      </c>
      <c r="H16" s="446">
        <v>94</v>
      </c>
      <c r="I16" s="446">
        <v>93</v>
      </c>
      <c r="J16" s="446">
        <v>100</v>
      </c>
      <c r="K16" s="446">
        <v>110</v>
      </c>
      <c r="L16" s="446">
        <v>116</v>
      </c>
      <c r="M16" s="236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8" customFormat="1" ht="15" customHeight="1" x14ac:dyDescent="0.2">
      <c r="A17" s="202" t="s">
        <v>191</v>
      </c>
      <c r="B17" s="260"/>
      <c r="C17" s="260"/>
      <c r="D17" s="260"/>
      <c r="E17" s="260"/>
      <c r="F17" s="178"/>
      <c r="G17" s="178"/>
      <c r="H17" s="178"/>
      <c r="I17" s="178"/>
      <c r="J17" s="178"/>
      <c r="K17" s="178"/>
      <c r="L17" s="178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4" customFormat="1" ht="15" customHeight="1" x14ac:dyDescent="0.2">
      <c r="A18" s="21" t="s">
        <v>140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O18" s="128"/>
      <c r="P18" s="128"/>
      <c r="Q18" s="128"/>
      <c r="R18" s="128"/>
      <c r="S18" s="128"/>
      <c r="T18" s="128"/>
      <c r="U18" s="128"/>
      <c r="V18" s="128"/>
      <c r="W18" s="128"/>
      <c r="X18" s="128"/>
    </row>
  </sheetData>
  <mergeCells count="1">
    <mergeCell ref="A1:L1"/>
  </mergeCells>
  <phoneticPr fontId="15" type="noConversion"/>
  <conditionalFormatting sqref="A1 N8:XFD16 M1:XFD4 M17:XFD1048576 O6:W6 X5:XFD6 A5:C16 A17:H1048576 A2:H4 O7:XFD7 M5:N7">
    <cfRule type="cellIs" dxfId="386" priority="13" operator="equal">
      <formula>0</formula>
    </cfRule>
  </conditionalFormatting>
  <conditionalFormatting sqref="O5:W5">
    <cfRule type="containsText" dxfId="385" priority="10" operator="containsText" text="FALSO">
      <formula>NOT(ISERROR(SEARCH("FALSO",O5)))</formula>
    </cfRule>
  </conditionalFormatting>
  <conditionalFormatting sqref="I17:I1048576 I2:I4 J4 L4">
    <cfRule type="cellIs" dxfId="384" priority="9" operator="equal">
      <formula>0</formula>
    </cfRule>
  </conditionalFormatting>
  <conditionalFormatting sqref="D5:L16">
    <cfRule type="cellIs" dxfId="383" priority="8" operator="equal">
      <formula>0</formula>
    </cfRule>
  </conditionalFormatting>
  <conditionalFormatting sqref="L17:L1048576 L2:L3">
    <cfRule type="cellIs" dxfId="382" priority="7" operator="equal">
      <formula>0</formula>
    </cfRule>
  </conditionalFormatting>
  <conditionalFormatting sqref="J17:J1048576 J2:J3">
    <cfRule type="cellIs" dxfId="381" priority="5" operator="equal">
      <formula>0</formula>
    </cfRule>
  </conditionalFormatting>
  <conditionalFormatting sqref="K4">
    <cfRule type="cellIs" dxfId="380" priority="3" operator="equal">
      <formula>0</formula>
    </cfRule>
  </conditionalFormatting>
  <conditionalFormatting sqref="K17:K1048576 K2:K3">
    <cfRule type="cellIs" dxfId="37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38</vt:i4>
      </vt:variant>
      <vt:variant>
        <vt:lpstr>Intervalos com nome</vt:lpstr>
      </vt:variant>
      <vt:variant>
        <vt:i4>36</vt:i4>
      </vt:variant>
    </vt:vector>
  </HeadingPairs>
  <TitlesOfParts>
    <vt:vector size="74" baseType="lpstr">
      <vt:lpstr>capa</vt:lpstr>
      <vt:lpstr>ficha técnica</vt:lpstr>
      <vt:lpstr>indice de quadros</vt:lpstr>
      <vt:lpstr>Introdução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 </vt:lpstr>
      <vt:lpstr>q25</vt:lpstr>
      <vt:lpstr>q26</vt:lpstr>
      <vt:lpstr>q27</vt:lpstr>
      <vt:lpstr>q28</vt:lpstr>
      <vt:lpstr>q29</vt:lpstr>
      <vt:lpstr>q30</vt:lpstr>
      <vt:lpstr>q31</vt:lpstr>
      <vt:lpstr>Conceitos1</vt:lpstr>
      <vt:lpstr>Conceitos2</vt:lpstr>
      <vt:lpstr>Nomenclaturas</vt:lpstr>
      <vt:lpstr>Conceitos1!Área_de_Impressão</vt:lpstr>
      <vt:lpstr>Conceitos2!Área_de_Impressão</vt:lpstr>
      <vt:lpstr>'indice de quadros'!Área_de_Impressão</vt:lpstr>
      <vt:lpstr>Introdução!Área_de_Impressão</vt:lpstr>
      <vt:lpstr>Nomenclaturas!Área_de_Impressão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 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'q4'!Área_de_Impressão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Sérires Cronológicas - Quadros de Pessoal 1991-2006</dc:title>
  <dc:subject>Estrutura Empresarial; Emprego e Remunerações</dc:subject>
  <dc:creator>ESIIE/Gabinete de Estratégia e Planeamento (GEP), MTSS</dc:creator>
  <cp:keywords>Empresas, Estabelecimentos; Pessoas ao serviço, Trabalhadores por conta de outrem; Remunerações; Remuneração Base; Ganho</cp:keywords>
  <cp:lastModifiedBy>Lina.G.Rafael</cp:lastModifiedBy>
  <cp:lastPrinted>2021-12-02T11:54:05Z</cp:lastPrinted>
  <dcterms:created xsi:type="dcterms:W3CDTF">2009-06-01T13:56:07Z</dcterms:created>
  <dcterms:modified xsi:type="dcterms:W3CDTF">2021-12-02T11:54:20Z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 de conclusão">
    <vt:lpwstr>Agosto 2009</vt:lpwstr>
  </property>
</Properties>
</file>